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liev\Downloads\"/>
    </mc:Choice>
  </mc:AlternateContent>
  <xr:revisionPtr revIDLastSave="0" documentId="13_ncr:1_{AFDEA1C1-5841-4ACF-BAB8-73080F0B7DE7}" xr6:coauthVersionLast="47" xr6:coauthVersionMax="47" xr10:uidLastSave="{00000000-0000-0000-0000-000000000000}"/>
  <bookViews>
    <workbookView xWindow="-108" yWindow="-108" windowWidth="23256" windowHeight="12456" xr2:uid="{2F333078-A7DB-4456-8A6E-B766424BDDA5}"/>
  </bookViews>
  <sheets>
    <sheet name="data-2026" sheetId="4" r:id="rId1"/>
    <sheet name="data-2025" sheetId="3" r:id="rId2"/>
    <sheet name="Брой" sheetId="1" r:id="rId3"/>
  </sheets>
  <calcPr calcId="181029"/>
  <pivotCaches>
    <pivotCache cacheId="0" r:id="rId4"/>
    <pivotCache cacheId="1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9" i="3" l="1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6" i="3"/>
  <c r="J102" i="3"/>
  <c r="J103" i="3"/>
  <c r="J104" i="3"/>
  <c r="J105" i="3"/>
  <c r="J106" i="3"/>
  <c r="J107" i="3"/>
  <c r="J108" i="3"/>
  <c r="K102" i="3"/>
  <c r="K103" i="3"/>
  <c r="K104" i="3"/>
  <c r="K105" i="3"/>
  <c r="K106" i="3"/>
  <c r="K107" i="3"/>
  <c r="K108" i="3"/>
  <c r="L102" i="3"/>
  <c r="L103" i="3"/>
  <c r="L104" i="3"/>
  <c r="L105" i="3"/>
  <c r="L106" i="3"/>
  <c r="L107" i="3"/>
  <c r="L108" i="3"/>
  <c r="J16" i="4"/>
  <c r="L17" i="4"/>
  <c r="L16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70" i="4"/>
  <c r="L71" i="4"/>
  <c r="L72" i="4"/>
  <c r="L73" i="4"/>
  <c r="L74" i="4"/>
  <c r="L75" i="4"/>
  <c r="L76" i="4"/>
  <c r="L77" i="4"/>
  <c r="L78" i="4"/>
  <c r="L79" i="4"/>
  <c r="L80" i="4"/>
  <c r="L81" i="4"/>
  <c r="L82" i="4"/>
  <c r="L83" i="4"/>
  <c r="L84" i="4"/>
  <c r="L85" i="4"/>
  <c r="L86" i="4"/>
  <c r="L87" i="4"/>
  <c r="L88" i="4"/>
  <c r="L89" i="4"/>
  <c r="L90" i="4"/>
  <c r="L91" i="4"/>
  <c r="L92" i="4"/>
  <c r="L93" i="4"/>
  <c r="L94" i="4"/>
  <c r="L95" i="4"/>
  <c r="L96" i="4"/>
  <c r="L97" i="4"/>
  <c r="L98" i="4"/>
  <c r="L99" i="4"/>
  <c r="L100" i="4"/>
  <c r="L101" i="4"/>
  <c r="L102" i="4"/>
  <c r="L103" i="4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K17" i="4"/>
  <c r="K16" i="4"/>
  <c r="N16" i="4" l="1"/>
  <c r="K16" i="3" l="1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J17" i="4"/>
  <c r="N17" i="4" s="1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N69" i="4" s="1"/>
  <c r="J70" i="4"/>
  <c r="J71" i="4"/>
  <c r="J72" i="4"/>
  <c r="J73" i="4"/>
  <c r="J74" i="4"/>
  <c r="J75" i="4"/>
  <c r="J76" i="4"/>
  <c r="J77" i="4"/>
  <c r="J78" i="4"/>
  <c r="J79" i="4"/>
  <c r="J80" i="4"/>
  <c r="J81" i="4"/>
  <c r="N81" i="4" s="1"/>
  <c r="J82" i="4"/>
  <c r="J83" i="4"/>
  <c r="J84" i="4"/>
  <c r="J85" i="4"/>
  <c r="J86" i="4"/>
  <c r="J87" i="4"/>
  <c r="J88" i="4"/>
  <c r="J89" i="4"/>
  <c r="J90" i="4"/>
  <c r="J91" i="4"/>
  <c r="J92" i="4"/>
  <c r="J93" i="4"/>
  <c r="N93" i="4" s="1"/>
  <c r="J94" i="4"/>
  <c r="J95" i="4"/>
  <c r="J96" i="4"/>
  <c r="J97" i="4"/>
  <c r="J98" i="4"/>
  <c r="J99" i="4"/>
  <c r="J100" i="4"/>
  <c r="J101" i="4"/>
  <c r="J102" i="4"/>
  <c r="J103" i="4"/>
  <c r="N87" i="4" l="1"/>
  <c r="N39" i="4"/>
  <c r="N63" i="4"/>
  <c r="N94" i="4"/>
  <c r="N99" i="4"/>
  <c r="N75" i="4"/>
  <c r="N51" i="4"/>
  <c r="N27" i="4"/>
  <c r="N68" i="4"/>
  <c r="N82" i="4"/>
  <c r="N80" i="4"/>
  <c r="N56" i="4"/>
  <c r="N92" i="4"/>
  <c r="N103" i="4"/>
  <c r="N91" i="4"/>
  <c r="N79" i="4"/>
  <c r="N67" i="4"/>
  <c r="N43" i="4"/>
  <c r="N31" i="4"/>
  <c r="N102" i="4"/>
  <c r="N78" i="4"/>
  <c r="N54" i="4"/>
  <c r="N42" i="4"/>
  <c r="N30" i="4"/>
  <c r="N18" i="4"/>
  <c r="N90" i="4"/>
  <c r="N66" i="4"/>
  <c r="N86" i="4"/>
  <c r="N74" i="4"/>
  <c r="N62" i="4"/>
  <c r="N50" i="4"/>
  <c r="N38" i="4"/>
  <c r="N26" i="4"/>
  <c r="N98" i="4"/>
  <c r="N65" i="4"/>
  <c r="N41" i="4"/>
  <c r="N101" i="4"/>
  <c r="N77" i="4"/>
  <c r="N53" i="4"/>
  <c r="N29" i="4"/>
  <c r="N100" i="4"/>
  <c r="N88" i="4"/>
  <c r="N76" i="4"/>
  <c r="N64" i="4"/>
  <c r="N52" i="4"/>
  <c r="N40" i="4"/>
  <c r="N28" i="4"/>
  <c r="N89" i="4"/>
  <c r="N97" i="4"/>
  <c r="N85" i="4"/>
  <c r="N73" i="4"/>
  <c r="N61" i="4"/>
  <c r="N49" i="4"/>
  <c r="N37" i="4"/>
  <c r="N25" i="4"/>
  <c r="N45" i="4"/>
  <c r="N21" i="4"/>
  <c r="N44" i="4"/>
  <c r="N32" i="4"/>
  <c r="N20" i="4"/>
  <c r="N57" i="4"/>
  <c r="N33" i="4"/>
  <c r="N55" i="4"/>
  <c r="N19" i="4"/>
  <c r="N96" i="4"/>
  <c r="N84" i="4"/>
  <c r="N72" i="4"/>
  <c r="N60" i="4"/>
  <c r="N48" i="4"/>
  <c r="N36" i="4"/>
  <c r="N24" i="4"/>
  <c r="N95" i="4"/>
  <c r="N83" i="4"/>
  <c r="N71" i="4"/>
  <c r="N59" i="4"/>
  <c r="N47" i="4"/>
  <c r="N35" i="4"/>
  <c r="N23" i="4"/>
  <c r="N70" i="4"/>
  <c r="N58" i="4"/>
  <c r="N46" i="4"/>
  <c r="N34" i="4"/>
  <c r="N22" i="4"/>
  <c r="N105" i="4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254857A6-884E-4657-86E7-98135F13A28E}" keepAlive="1" name="Query - data-2025" description="Connection to the 'data-2025' query in the workbook." type="5" refreshedVersion="0" background="1">
    <dbPr connection="Provider=Microsoft.Mashup.OleDb.1;Data Source=$Workbook$;Location=data-2025;Extended Properties=&quot;&quot;" command="SELECT * FROM [data-2025]"/>
  </connection>
  <connection id="2" xr16:uid="{155A6A0D-17A9-4C41-B2EC-5C3AE583856B}" keepAlive="1" name="Query - data-2026" description="Connection to the 'data-2026' query in the workbook." type="5" refreshedVersion="0" background="1">
    <dbPr connection="Provider=Microsoft.Mashup.OleDb.1;Data Source=$Workbook$;Location=data-2026;Extended Properties=&quot;&quot;" command="SELECT * FROM [data-2026]"/>
  </connection>
  <connection id="3" xr16:uid="{73680BD1-0ACE-4B79-BBD9-0CD16C13B48E}" keepAlive="1" name="Query - data-2026 (2)" description="Connection to the 'data-2026 (2)' query in the workbook." type="5" refreshedVersion="7" background="1" saveData="1">
    <dbPr connection="Provider=Microsoft.Mashup.OleDb.1;Data Source=$Workbook$;Location=&quot;data-2026 (2)&quot;;Extended Properties=&quot;&quot;" command="SELECT * FROM [data-2026 (2)]"/>
  </connection>
</connections>
</file>

<file path=xl/sharedStrings.xml><?xml version="1.0" encoding="utf-8"?>
<sst xmlns="http://schemas.openxmlformats.org/spreadsheetml/2006/main" count="1246" uniqueCount="187">
  <si>
    <t>count</t>
  </si>
  <si>
    <t>power_kw</t>
  </si>
  <si>
    <t>dis_free_old</t>
  </si>
  <si>
    <t>group_kw_new</t>
  </si>
  <si>
    <t>group_year_new</t>
  </si>
  <si>
    <t>evro</t>
  </si>
  <si>
    <t>is_telk</t>
  </si>
  <si>
    <t>is_free</t>
  </si>
  <si>
    <t>00-05 (2.3)</t>
  </si>
  <si>
    <t>без отстъпка</t>
  </si>
  <si>
    <t>kw 075-110</t>
  </si>
  <si>
    <t>Евро 6</t>
  </si>
  <si>
    <t>kw 111-150</t>
  </si>
  <si>
    <t>kw 151-245</t>
  </si>
  <si>
    <t>kw 246-999999</t>
  </si>
  <si>
    <t>Евро 5,6,EEV</t>
  </si>
  <si>
    <t>kw 056-074</t>
  </si>
  <si>
    <t>Освободен</t>
  </si>
  <si>
    <t>kw 000-055</t>
  </si>
  <si>
    <t>без Евро</t>
  </si>
  <si>
    <t>06-10 (1.5)</t>
  </si>
  <si>
    <t>Евро 5</t>
  </si>
  <si>
    <t>11-15 (1.3)</t>
  </si>
  <si>
    <t>катализатор</t>
  </si>
  <si>
    <t>16-20 (1)</t>
  </si>
  <si>
    <t>Евро 3</t>
  </si>
  <si>
    <t>Евро 4</t>
  </si>
  <si>
    <t>Евро 3,4</t>
  </si>
  <si>
    <t>ТЕЛК</t>
  </si>
  <si>
    <t>21-999999 (1.1)</t>
  </si>
  <si>
    <t>Възраст</t>
  </si>
  <si>
    <t>Kw</t>
  </si>
  <si>
    <t>612.00</t>
  </si>
  <si>
    <t>559.00</t>
  </si>
  <si>
    <t>358.00</t>
  </si>
  <si>
    <t>375.00</t>
  </si>
  <si>
    <t>337.00</t>
  </si>
  <si>
    <t>121.00</t>
  </si>
  <si>
    <t>378.00</t>
  </si>
  <si>
    <t>92.00</t>
  </si>
  <si>
    <t>3087.00</t>
  </si>
  <si>
    <t>1298.00</t>
  </si>
  <si>
    <t>190.00</t>
  </si>
  <si>
    <t>1020.00</t>
  </si>
  <si>
    <t>257.00</t>
  </si>
  <si>
    <t>139.00</t>
  </si>
  <si>
    <t>70.00</t>
  </si>
  <si>
    <t>193.00</t>
  </si>
  <si>
    <t>82.00</t>
  </si>
  <si>
    <t>471.00</t>
  </si>
  <si>
    <t>266.00</t>
  </si>
  <si>
    <t>184.00</t>
  </si>
  <si>
    <t>285.00</t>
  </si>
  <si>
    <t>283.00</t>
  </si>
  <si>
    <t>55.00</t>
  </si>
  <si>
    <t>61.00</t>
  </si>
  <si>
    <t>73.00</t>
  </si>
  <si>
    <t>66.00</t>
  </si>
  <si>
    <t>65.00</t>
  </si>
  <si>
    <t>298.00</t>
  </si>
  <si>
    <t>516.40</t>
  </si>
  <si>
    <t>2373.00</t>
  </si>
  <si>
    <t>573.00</t>
  </si>
  <si>
    <t>19882.00</t>
  </si>
  <si>
    <t>2946.00</t>
  </si>
  <si>
    <t>865.00</t>
  </si>
  <si>
    <t>366.00</t>
  </si>
  <si>
    <t>5931.00</t>
  </si>
  <si>
    <t>2580.00</t>
  </si>
  <si>
    <t>909.00</t>
  </si>
  <si>
    <t>173.00</t>
  </si>
  <si>
    <t>7269.00</t>
  </si>
  <si>
    <t>1404.00</t>
  </si>
  <si>
    <t>903.00</t>
  </si>
  <si>
    <t>2134.00</t>
  </si>
  <si>
    <t>154.00</t>
  </si>
  <si>
    <t>72.00</t>
  </si>
  <si>
    <t>109.00</t>
  </si>
  <si>
    <t>339.00</t>
  </si>
  <si>
    <t>25.00</t>
  </si>
  <si>
    <t>132.00</t>
  </si>
  <si>
    <t>41251.00</t>
  </si>
  <si>
    <t>16908.00</t>
  </si>
  <si>
    <t>11195.00</t>
  </si>
  <si>
    <t>6215.00</t>
  </si>
  <si>
    <t>4733.00</t>
  </si>
  <si>
    <t>2504.00</t>
  </si>
  <si>
    <t>1692.00</t>
  </si>
  <si>
    <t>1156.00</t>
  </si>
  <si>
    <t>3635.00</t>
  </si>
  <si>
    <t>246.00</t>
  </si>
  <si>
    <t>2793.00</t>
  </si>
  <si>
    <t>299.00</t>
  </si>
  <si>
    <t>1424.00</t>
  </si>
  <si>
    <t>272.00</t>
  </si>
  <si>
    <t>1552.50</t>
  </si>
  <si>
    <t>140.50</t>
  </si>
  <si>
    <t>3218.50</t>
  </si>
  <si>
    <t>700.50</t>
  </si>
  <si>
    <t>392.00</t>
  </si>
  <si>
    <t>00-05 (2.8)</t>
  </si>
  <si>
    <t>412.00</t>
  </si>
  <si>
    <t>2352.00</t>
  </si>
  <si>
    <t>06-14 (1.5)</t>
  </si>
  <si>
    <t>2597.00</t>
  </si>
  <si>
    <t>1426.00</t>
  </si>
  <si>
    <t>1047.00</t>
  </si>
  <si>
    <t>995.00</t>
  </si>
  <si>
    <t>664.00</t>
  </si>
  <si>
    <t>675.00</t>
  </si>
  <si>
    <t>1176.00</t>
  </si>
  <si>
    <t>1120.00</t>
  </si>
  <si>
    <t>163.00</t>
  </si>
  <si>
    <t>333.00</t>
  </si>
  <si>
    <t>199.00</t>
  </si>
  <si>
    <t>15-999999 (1)</t>
  </si>
  <si>
    <t>258.20</t>
  </si>
  <si>
    <t>1758.00</t>
  </si>
  <si>
    <t>1487.00</t>
  </si>
  <si>
    <t>13330.00</t>
  </si>
  <si>
    <t>5041.00</t>
  </si>
  <si>
    <t>42219.00</t>
  </si>
  <si>
    <t>17481.00</t>
  </si>
  <si>
    <t>17747.00</t>
  </si>
  <si>
    <t>150.00</t>
  </si>
  <si>
    <t>855.00</t>
  </si>
  <si>
    <t>4659.00</t>
  </si>
  <si>
    <t>4375.00</t>
  </si>
  <si>
    <t>6345.00</t>
  </si>
  <si>
    <t>5099.00</t>
  </si>
  <si>
    <t>3776.00</t>
  </si>
  <si>
    <t>1269.00</t>
  </si>
  <si>
    <t>744.00</t>
  </si>
  <si>
    <t>4528.00</t>
  </si>
  <si>
    <t>2279.00</t>
  </si>
  <si>
    <t>1857.00</t>
  </si>
  <si>
    <t>6376.00</t>
  </si>
  <si>
    <t>616.00</t>
  </si>
  <si>
    <t>533.00</t>
  </si>
  <si>
    <t>1400.00</t>
  </si>
  <si>
    <t>2158.00</t>
  </si>
  <si>
    <t>294.00</t>
  </si>
  <si>
    <t>2371.50</t>
  </si>
  <si>
    <t>211.00</t>
  </si>
  <si>
    <t>400.00</t>
  </si>
  <si>
    <t>733.00</t>
  </si>
  <si>
    <t>1381.50</t>
  </si>
  <si>
    <t>Мощност в kw</t>
  </si>
  <si>
    <t>минимална стойност</t>
  </si>
  <si>
    <t>стойност</t>
  </si>
  <si>
    <t>Екологична категория</t>
  </si>
  <si>
    <t>възраст</t>
  </si>
  <si>
    <t>Row Labels</t>
  </si>
  <si>
    <t>Grand Total</t>
  </si>
  <si>
    <t>Sum of count</t>
  </si>
  <si>
    <t>Column Labels</t>
  </si>
  <si>
    <t>Облог</t>
  </si>
  <si>
    <t>Column2</t>
  </si>
  <si>
    <t>17032.83</t>
  </si>
  <si>
    <t>21373.00</t>
  </si>
  <si>
    <t>1895.50</t>
  </si>
  <si>
    <t>126.50</t>
  </si>
  <si>
    <t>5211.00</t>
  </si>
  <si>
    <t>492.00</t>
  </si>
  <si>
    <t>7486.50</t>
  </si>
  <si>
    <t>1274.50</t>
  </si>
  <si>
    <t>2218.17</t>
  </si>
  <si>
    <t>2879.00</t>
  </si>
  <si>
    <t>4263.00</t>
  </si>
  <si>
    <t>2171.00</t>
  </si>
  <si>
    <t>2445.00</t>
  </si>
  <si>
    <t>965.00</t>
  </si>
  <si>
    <t>218.00</t>
  </si>
  <si>
    <t>16861.33</t>
  </si>
  <si>
    <t>20981.80</t>
  </si>
  <si>
    <t>2095.00</t>
  </si>
  <si>
    <t>120.00</t>
  </si>
  <si>
    <t>1795.00</t>
  </si>
  <si>
    <t>875.00</t>
  </si>
  <si>
    <t>2714.50</t>
  </si>
  <si>
    <t>4929.00</t>
  </si>
  <si>
    <t>702.00</t>
  </si>
  <si>
    <t>102.00</t>
  </si>
  <si>
    <t>394.00</t>
  </si>
  <si>
    <t>7186.50</t>
  </si>
  <si>
    <t>2290.67</t>
  </si>
  <si>
    <t>3012.00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</si>
</sst>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0" fontId="0" fillId="3" borderId="1" xfId="0" applyFill="1" applyBorder="1"/>
    <xf numFmtId="2" fontId="0" fillId="0" borderId="0" xfId="0" applyNumberFormat="1"/>
    <xf numFmtId="0" fontId="0" fillId="2" borderId="0" xfId="0" applyFill="1"/>
    <xf numFmtId="0" fontId="2" fillId="0" borderId="1" xfId="0" pivotButton="1" applyFont="1" applyBorder="1"/>
    <xf numFmtId="0" fontId="2" fillId="0" borderId="1" xfId="0" applyFont="1" applyBorder="1"/>
    <xf numFmtId="0" fontId="2" fillId="0" borderId="0" xfId="0" applyFont="1"/>
    <xf numFmtId="0" fontId="2" fillId="4" borderId="1" xfId="0" applyFont="1" applyFill="1" applyBorder="1" applyAlignment="1">
      <alignment horizontal="left"/>
    </xf>
    <xf numFmtId="0" fontId="2" fillId="4" borderId="1" xfId="0" applyFont="1" applyFill="1" applyBorder="1"/>
    <xf numFmtId="0" fontId="2" fillId="0" borderId="1" xfId="0" applyFont="1" applyBorder="1" applyAlignment="1">
      <alignment horizontal="left" indent="1"/>
    </xf>
    <xf numFmtId="0" fontId="2" fillId="0" borderId="1" xfId="0" applyFont="1" applyBorder="1" applyAlignment="1">
      <alignment horizontal="left"/>
    </xf>
  </cellXfs>
  <cellStyles count="1">
    <cellStyle name="Нормален" xfId="0" builtinId="0"/>
  </cellStyles>
  <dxfs count="98"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pivotCacheDefinition" Target="pivotCache/pivotCacheDefinition2.xml"/><Relationship Id="rId10" Type="http://schemas.openxmlformats.org/officeDocument/2006/relationships/calcChain" Target="calcChain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Момчил Стефанов Иванов" refreshedDate="45961.725448379628" createdVersion="7" refreshedVersion="7" minRefreshableVersion="3" recordCount="93" xr:uid="{690A588A-08FF-44D1-ACB6-F12D194A4CB8}">
  <cacheSource type="worksheet">
    <worksheetSource name="data_2025[[count]:[is_free]]"/>
  </cacheSource>
  <cacheFields count="9">
    <cacheField name="count" numFmtId="0">
      <sharedItems containsSemiMixedTypes="0" containsString="0" containsNumber="1" containsInteger="1" minValue="1" maxValue="504"/>
    </cacheField>
    <cacheField name="power_kw" numFmtId="0">
      <sharedItems/>
    </cacheField>
    <cacheField name="Column2" numFmtId="0">
      <sharedItems/>
    </cacheField>
    <cacheField name="dis_free_old" numFmtId="0">
      <sharedItems/>
    </cacheField>
    <cacheField name="group_kw_new" numFmtId="0">
      <sharedItems count="6">
        <s v="kw 075-110"/>
        <s v="kw 111-150"/>
        <s v="kw 151-245"/>
        <s v="kw 246-999999"/>
        <s v="kw 056-074"/>
        <s v="kw 000-055"/>
      </sharedItems>
    </cacheField>
    <cacheField name="group_year_new" numFmtId="0">
      <sharedItems count="5">
        <s v="00-05 (2.3)"/>
        <s v="06-10 (1.5)"/>
        <s v="11-15 (1.3)"/>
        <s v="16-20 (1)"/>
        <s v="21-999999 (1.1)"/>
      </sharedItems>
    </cacheField>
    <cacheField name="evro" numFmtId="0">
      <sharedItems count="5">
        <s v="Евро 6"/>
        <s v="без Евро"/>
        <s v="Евро 5"/>
        <s v="Евро 3"/>
        <s v="Евро 4"/>
      </sharedItems>
    </cacheField>
    <cacheField name="is_telk" numFmtId="0">
      <sharedItems containsSemiMixedTypes="0" containsString="0" containsNumber="1" containsInteger="1" minValue="0" maxValue="1"/>
    </cacheField>
    <cacheField name="is_free" numFmtId="0">
      <sharedItems containsSemiMixedTypes="0" containsString="0" containsNumber="1" containsInteger="1" minValue="0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Момчил Стефанов Иванов" refreshedDate="45961.725821180553" createdVersion="7" refreshedVersion="7" minRefreshableVersion="3" recordCount="88" xr:uid="{39A82DE9-36FD-41CF-B958-9AA9A632B478}">
  <cacheSource type="worksheet">
    <worksheetSource name="data_2026[[count]:[is_free]]"/>
  </cacheSource>
  <cacheFields count="9">
    <cacheField name="count" numFmtId="0">
      <sharedItems containsSemiMixedTypes="0" containsString="0" containsNumber="1" containsInteger="1" minValue="1" maxValue="516"/>
    </cacheField>
    <cacheField name="power_kw" numFmtId="0">
      <sharedItems/>
    </cacheField>
    <cacheField name="Column2" numFmtId="0">
      <sharedItems/>
    </cacheField>
    <cacheField name="dis_free_old" numFmtId="0">
      <sharedItems/>
    </cacheField>
    <cacheField name="group_kw_new" numFmtId="0">
      <sharedItems count="6">
        <s v="kw 075-110"/>
        <s v="kw 111-150"/>
        <s v="kw 151-245"/>
        <s v="kw 246-999999"/>
        <s v="kw 056-074"/>
        <s v="kw 000-055"/>
      </sharedItems>
    </cacheField>
    <cacheField name="group_year_new" numFmtId="0">
      <sharedItems count="5">
        <s v="00-05 (2.3)"/>
        <s v="06-10 (1.5)"/>
        <s v="11-15 (1.3)"/>
        <s v="16-20 (1)"/>
        <s v="21-999999 (1.1)"/>
      </sharedItems>
    </cacheField>
    <cacheField name="evro" numFmtId="0">
      <sharedItems count="5">
        <s v="Евро 6"/>
        <s v="без Евро"/>
        <s v="Евро 5"/>
        <s v="Евро 4"/>
        <s v="Евро 3"/>
      </sharedItems>
    </cacheField>
    <cacheField name="is_telk" numFmtId="0">
      <sharedItems containsSemiMixedTypes="0" containsString="0" containsNumber="1" containsInteger="1" minValue="0" maxValue="1"/>
    </cacheField>
    <cacheField name="is_free" numFmtId="0">
      <sharedItems containsSemiMixedTypes="0" containsString="0" containsNumber="1" containsInteger="1" minValue="0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3">
  <r>
    <n v="6"/>
    <s v="612.00"/>
    <s v="00-05 (2.8)"/>
    <s v="без отстъпка"/>
    <x v="0"/>
    <x v="0"/>
    <x v="0"/>
    <n v="0"/>
    <n v="0"/>
  </r>
  <r>
    <n v="4"/>
    <s v="559.00"/>
    <s v="00-05 (2.8)"/>
    <s v="без отстъпка"/>
    <x v="1"/>
    <x v="0"/>
    <x v="0"/>
    <n v="0"/>
    <n v="0"/>
  </r>
  <r>
    <n v="2"/>
    <s v="358.00"/>
    <s v="00-05 (2.8)"/>
    <s v="без отстъпка"/>
    <x v="2"/>
    <x v="0"/>
    <x v="0"/>
    <n v="0"/>
    <n v="0"/>
  </r>
  <r>
    <n v="1"/>
    <s v="375.00"/>
    <s v="00-05 (2.8)"/>
    <s v="без отстъпка"/>
    <x v="3"/>
    <x v="0"/>
    <x v="0"/>
    <n v="0"/>
    <n v="0"/>
  </r>
  <r>
    <n v="5"/>
    <s v="337.00"/>
    <s v="00-05 (2.8)"/>
    <s v="Евро 5,6,EEV"/>
    <x v="4"/>
    <x v="0"/>
    <x v="0"/>
    <n v="0"/>
    <n v="0"/>
  </r>
  <r>
    <n v="3"/>
    <s v="121.00"/>
    <s v="00-05 (2.8)"/>
    <s v="Освободен"/>
    <x v="5"/>
    <x v="0"/>
    <x v="1"/>
    <n v="0"/>
    <n v="1"/>
  </r>
  <r>
    <n v="1"/>
    <s v="378.00"/>
    <s v="00-05 (2.8)"/>
    <s v="Освободен"/>
    <x v="3"/>
    <x v="0"/>
    <x v="1"/>
    <n v="0"/>
    <n v="1"/>
  </r>
  <r>
    <n v="1"/>
    <s v="92.00"/>
    <s v="06-14 (1.5)"/>
    <s v="без отстъпка"/>
    <x v="0"/>
    <x v="1"/>
    <x v="2"/>
    <n v="0"/>
    <n v="0"/>
  </r>
  <r>
    <n v="33"/>
    <s v="3087.00"/>
    <s v="06-14 (1.5)"/>
    <s v="без отстъпка"/>
    <x v="0"/>
    <x v="1"/>
    <x v="0"/>
    <n v="0"/>
    <n v="0"/>
  </r>
  <r>
    <n v="48"/>
    <s v="4263.00"/>
    <s v="06-14 (1.5)"/>
    <s v="без отстъпка"/>
    <x v="0"/>
    <x v="2"/>
    <x v="2"/>
    <n v="0"/>
    <n v="0"/>
  </r>
  <r>
    <n v="6"/>
    <s v="471.00"/>
    <s v="06-14 (1.5)"/>
    <s v="без отстъпка"/>
    <x v="0"/>
    <x v="2"/>
    <x v="0"/>
    <n v="0"/>
    <n v="0"/>
  </r>
  <r>
    <n v="10"/>
    <s v="1298.00"/>
    <s v="06-14 (1.5)"/>
    <s v="без отстъпка"/>
    <x v="1"/>
    <x v="1"/>
    <x v="0"/>
    <n v="0"/>
    <n v="0"/>
  </r>
  <r>
    <n v="1"/>
    <s v="150.00"/>
    <s v="06-14 (1.5)"/>
    <s v="без отстъпка"/>
    <x v="1"/>
    <x v="2"/>
    <x v="1"/>
    <n v="0"/>
    <n v="0"/>
  </r>
  <r>
    <n v="17"/>
    <s v="2171.00"/>
    <s v="06-14 (1.5)"/>
    <s v="без отстъпка"/>
    <x v="1"/>
    <x v="2"/>
    <x v="2"/>
    <n v="0"/>
    <n v="0"/>
  </r>
  <r>
    <n v="2"/>
    <s v="266.00"/>
    <s v="06-14 (1.5)"/>
    <s v="без отстъпка"/>
    <x v="1"/>
    <x v="2"/>
    <x v="0"/>
    <n v="0"/>
    <n v="0"/>
  </r>
  <r>
    <n v="1"/>
    <s v="190.00"/>
    <s v="06-14 (1.5)"/>
    <s v="без отстъпка"/>
    <x v="2"/>
    <x v="1"/>
    <x v="1"/>
    <n v="0"/>
    <n v="0"/>
  </r>
  <r>
    <n v="5"/>
    <s v="1020.00"/>
    <s v="06-14 (1.5)"/>
    <s v="без отстъпка"/>
    <x v="2"/>
    <x v="1"/>
    <x v="0"/>
    <n v="0"/>
    <n v="0"/>
  </r>
  <r>
    <n v="1"/>
    <s v="184.00"/>
    <s v="06-14 (1.5)"/>
    <s v="без отстъпка"/>
    <x v="2"/>
    <x v="2"/>
    <x v="1"/>
    <n v="0"/>
    <n v="0"/>
  </r>
  <r>
    <n v="12"/>
    <s v="2445.00"/>
    <s v="06-14 (1.5)"/>
    <s v="без отстъпка"/>
    <x v="2"/>
    <x v="2"/>
    <x v="2"/>
    <n v="0"/>
    <n v="0"/>
  </r>
  <r>
    <n v="5"/>
    <s v="965.00"/>
    <s v="06-14 (1.5)"/>
    <s v="без отстъпка"/>
    <x v="2"/>
    <x v="2"/>
    <x v="0"/>
    <n v="0"/>
    <n v="0"/>
  </r>
  <r>
    <n v="1"/>
    <s v="257.00"/>
    <s v="06-14 (1.5)"/>
    <s v="без отстъпка"/>
    <x v="3"/>
    <x v="1"/>
    <x v="0"/>
    <n v="0"/>
    <n v="0"/>
  </r>
  <r>
    <n v="1"/>
    <s v="283.00"/>
    <s v="06-14 (1.5)"/>
    <s v="без отстъпка"/>
    <x v="3"/>
    <x v="2"/>
    <x v="0"/>
    <n v="0"/>
    <n v="0"/>
  </r>
  <r>
    <n v="4"/>
    <s v="218.00"/>
    <s v="06-14 (1.5)"/>
    <s v="Евро 5,6,EEV"/>
    <x v="5"/>
    <x v="2"/>
    <x v="2"/>
    <n v="0"/>
    <n v="0"/>
  </r>
  <r>
    <n v="1"/>
    <s v="55.00"/>
    <s v="06-14 (1.5)"/>
    <s v="Евро 5,6,EEV"/>
    <x v="5"/>
    <x v="2"/>
    <x v="0"/>
    <n v="0"/>
    <n v="0"/>
  </r>
  <r>
    <n v="2"/>
    <s v="139.00"/>
    <s v="06-14 (1.5)"/>
    <s v="Евро 5,6,EEV"/>
    <x v="4"/>
    <x v="1"/>
    <x v="0"/>
    <n v="0"/>
    <n v="0"/>
  </r>
  <r>
    <n v="11"/>
    <s v="733.00"/>
    <s v="06-14 (1.5)"/>
    <s v="Евро 5,6,EEV"/>
    <x v="4"/>
    <x v="2"/>
    <x v="2"/>
    <n v="0"/>
    <n v="0"/>
  </r>
  <r>
    <n v="1"/>
    <s v="73.00"/>
    <s v="06-14 (1.5)"/>
    <s v="Евро 5,6,EEV"/>
    <x v="4"/>
    <x v="2"/>
    <x v="2"/>
    <n v="1"/>
    <n v="0"/>
  </r>
  <r>
    <n v="1"/>
    <s v="66.00"/>
    <s v="06-14 (1.5)"/>
    <s v="Евро 5,6,EEV"/>
    <x v="4"/>
    <x v="2"/>
    <x v="0"/>
    <n v="0"/>
    <n v="0"/>
  </r>
  <r>
    <n v="1"/>
    <s v="70.00"/>
    <s v="06-14 (1.5)"/>
    <s v="Освободен"/>
    <x v="4"/>
    <x v="1"/>
    <x v="1"/>
    <n v="0"/>
    <n v="1"/>
  </r>
  <r>
    <n v="1"/>
    <s v="193.00"/>
    <s v="06-14 (1.5)"/>
    <s v="Освободен"/>
    <x v="2"/>
    <x v="1"/>
    <x v="1"/>
    <n v="0"/>
    <n v="1"/>
  </r>
  <r>
    <n v="7"/>
    <s v="298.00"/>
    <s v="15-999999 (1)"/>
    <s v="без отстъпка"/>
    <x v="5"/>
    <x v="3"/>
    <x v="1"/>
    <n v="0"/>
    <n v="0"/>
  </r>
  <r>
    <n v="393"/>
    <s v="16861.33"/>
    <s v="15-999999 (1)"/>
    <s v="без отстъпка"/>
    <x v="5"/>
    <x v="4"/>
    <x v="1"/>
    <n v="0"/>
    <n v="0"/>
  </r>
  <r>
    <n v="8"/>
    <s v="516.40"/>
    <s v="15-999999 (1)"/>
    <s v="без отстъпка"/>
    <x v="4"/>
    <x v="3"/>
    <x v="1"/>
    <n v="0"/>
    <n v="0"/>
  </r>
  <r>
    <n v="342"/>
    <s v="20981.80"/>
    <s v="15-999999 (1)"/>
    <s v="без отстъпка"/>
    <x v="4"/>
    <x v="4"/>
    <x v="1"/>
    <n v="0"/>
    <n v="0"/>
  </r>
  <r>
    <n v="1"/>
    <s v="82.00"/>
    <s v="15-999999 (1)"/>
    <s v="без отстъпка"/>
    <x v="0"/>
    <x v="2"/>
    <x v="1"/>
    <n v="0"/>
    <n v="0"/>
  </r>
  <r>
    <n v="24"/>
    <s v="2095.00"/>
    <s v="15-999999 (1)"/>
    <s v="без отстъпка"/>
    <x v="0"/>
    <x v="2"/>
    <x v="2"/>
    <n v="0"/>
    <n v="0"/>
  </r>
  <r>
    <n v="28"/>
    <s v="2373.00"/>
    <s v="15-999999 (1)"/>
    <s v="без отстъпка"/>
    <x v="0"/>
    <x v="3"/>
    <x v="1"/>
    <n v="0"/>
    <n v="0"/>
  </r>
  <r>
    <n v="6"/>
    <s v="573.00"/>
    <s v="15-999999 (1)"/>
    <s v="без отстъпка"/>
    <x v="0"/>
    <x v="3"/>
    <x v="3"/>
    <n v="0"/>
    <n v="0"/>
  </r>
  <r>
    <n v="227"/>
    <s v="19882.00"/>
    <s v="15-999999 (1)"/>
    <s v="без отстъпка"/>
    <x v="0"/>
    <x v="3"/>
    <x v="4"/>
    <n v="0"/>
    <n v="0"/>
  </r>
  <r>
    <n v="32"/>
    <s v="2946.00"/>
    <s v="15-999999 (1)"/>
    <s v="без отстъпка"/>
    <x v="0"/>
    <x v="3"/>
    <x v="2"/>
    <n v="0"/>
    <n v="0"/>
  </r>
  <r>
    <n v="504"/>
    <s v="41251.00"/>
    <s v="15-999999 (1)"/>
    <s v="без отстъпка"/>
    <x v="0"/>
    <x v="4"/>
    <x v="1"/>
    <n v="0"/>
    <n v="0"/>
  </r>
  <r>
    <n v="199"/>
    <s v="16908.00"/>
    <s v="15-999999 (1)"/>
    <s v="без отстъпка"/>
    <x v="0"/>
    <x v="4"/>
    <x v="3"/>
    <n v="0"/>
    <n v="0"/>
  </r>
  <r>
    <n v="128"/>
    <s v="11195.00"/>
    <s v="15-999999 (1)"/>
    <s v="без отстъпка"/>
    <x v="0"/>
    <x v="4"/>
    <x v="4"/>
    <n v="0"/>
    <n v="0"/>
  </r>
  <r>
    <n v="1"/>
    <s v="120.00"/>
    <s v="15-999999 (1)"/>
    <s v="без отстъпка"/>
    <x v="1"/>
    <x v="2"/>
    <x v="1"/>
    <n v="0"/>
    <n v="0"/>
  </r>
  <r>
    <n v="14"/>
    <s v="1795.00"/>
    <s v="15-999999 (1)"/>
    <s v="без отстъпка"/>
    <x v="1"/>
    <x v="2"/>
    <x v="2"/>
    <n v="0"/>
    <n v="0"/>
  </r>
  <r>
    <n v="7"/>
    <s v="865.00"/>
    <s v="15-999999 (1)"/>
    <s v="без отстъпка"/>
    <x v="1"/>
    <x v="3"/>
    <x v="1"/>
    <n v="0"/>
    <n v="0"/>
  </r>
  <r>
    <n v="3"/>
    <s v="366.00"/>
    <s v="15-999999 (1)"/>
    <s v="без отстъпка"/>
    <x v="1"/>
    <x v="3"/>
    <x v="3"/>
    <n v="0"/>
    <n v="0"/>
  </r>
  <r>
    <n v="46"/>
    <s v="5931.00"/>
    <s v="15-999999 (1)"/>
    <s v="без отстъпка"/>
    <x v="1"/>
    <x v="3"/>
    <x v="4"/>
    <n v="0"/>
    <n v="0"/>
  </r>
  <r>
    <n v="20"/>
    <s v="2580.00"/>
    <s v="15-999999 (1)"/>
    <s v="без отстъпка"/>
    <x v="1"/>
    <x v="3"/>
    <x v="2"/>
    <n v="0"/>
    <n v="0"/>
  </r>
  <r>
    <n v="48"/>
    <s v="6215.00"/>
    <s v="15-999999 (1)"/>
    <s v="без отстъпка"/>
    <x v="1"/>
    <x v="4"/>
    <x v="1"/>
    <n v="0"/>
    <n v="0"/>
  </r>
  <r>
    <n v="36"/>
    <s v="4733.00"/>
    <s v="15-999999 (1)"/>
    <s v="без отстъпка"/>
    <x v="1"/>
    <x v="4"/>
    <x v="3"/>
    <n v="0"/>
    <n v="0"/>
  </r>
  <r>
    <n v="19"/>
    <s v="2504.00"/>
    <s v="15-999999 (1)"/>
    <s v="без отстъпка"/>
    <x v="1"/>
    <x v="4"/>
    <x v="4"/>
    <n v="0"/>
    <n v="0"/>
  </r>
  <r>
    <n v="5"/>
    <s v="875.00"/>
    <s v="15-999999 (1)"/>
    <s v="без отстъпка"/>
    <x v="2"/>
    <x v="2"/>
    <x v="2"/>
    <n v="0"/>
    <n v="0"/>
  </r>
  <r>
    <n v="1"/>
    <s v="190.00"/>
    <s v="15-999999 (1)"/>
    <s v="без отстъпка"/>
    <x v="2"/>
    <x v="2"/>
    <x v="0"/>
    <n v="0"/>
    <n v="0"/>
  </r>
  <r>
    <n v="5"/>
    <s v="909.00"/>
    <s v="15-999999 (1)"/>
    <s v="без отстъпка"/>
    <x v="2"/>
    <x v="3"/>
    <x v="1"/>
    <n v="0"/>
    <n v="0"/>
  </r>
  <r>
    <n v="1"/>
    <s v="173.00"/>
    <s v="15-999999 (1)"/>
    <s v="без отстъпка"/>
    <x v="2"/>
    <x v="3"/>
    <x v="3"/>
    <n v="0"/>
    <n v="0"/>
  </r>
  <r>
    <n v="41"/>
    <s v="7269.00"/>
    <s v="15-999999 (1)"/>
    <s v="без отстъпка"/>
    <x v="2"/>
    <x v="3"/>
    <x v="4"/>
    <n v="0"/>
    <n v="0"/>
  </r>
  <r>
    <n v="8"/>
    <s v="1404.00"/>
    <s v="15-999999 (1)"/>
    <s v="без отстъпка"/>
    <x v="2"/>
    <x v="3"/>
    <x v="2"/>
    <n v="0"/>
    <n v="0"/>
  </r>
  <r>
    <n v="10"/>
    <s v="1692.00"/>
    <s v="15-999999 (1)"/>
    <s v="без отстъпка"/>
    <x v="2"/>
    <x v="4"/>
    <x v="1"/>
    <n v="0"/>
    <n v="0"/>
  </r>
  <r>
    <n v="7"/>
    <s v="1156.00"/>
    <s v="15-999999 (1)"/>
    <s v="без отстъпка"/>
    <x v="2"/>
    <x v="4"/>
    <x v="3"/>
    <n v="0"/>
    <n v="0"/>
  </r>
  <r>
    <n v="21"/>
    <s v="3635.00"/>
    <s v="15-999999 (1)"/>
    <s v="без отстъпка"/>
    <x v="2"/>
    <x v="4"/>
    <x v="4"/>
    <n v="0"/>
    <n v="0"/>
  </r>
  <r>
    <n v="1"/>
    <s v="285.00"/>
    <s v="15-999999 (1)"/>
    <s v="без отстъпка"/>
    <x v="3"/>
    <x v="2"/>
    <x v="2"/>
    <n v="0"/>
    <n v="0"/>
  </r>
  <r>
    <n v="3"/>
    <s v="903.00"/>
    <s v="15-999999 (1)"/>
    <s v="без отстъпка"/>
    <x v="3"/>
    <x v="3"/>
    <x v="4"/>
    <n v="0"/>
    <n v="0"/>
  </r>
  <r>
    <n v="1"/>
    <s v="246.00"/>
    <s v="15-999999 (1)"/>
    <s v="без отстъпка"/>
    <x v="3"/>
    <x v="4"/>
    <x v="4"/>
    <n v="0"/>
    <n v="0"/>
  </r>
  <r>
    <n v="45"/>
    <s v="2134.00"/>
    <s v="15-999999 (1)"/>
    <s v="Евро 3,4"/>
    <x v="5"/>
    <x v="3"/>
    <x v="4"/>
    <n v="0"/>
    <n v="0"/>
  </r>
  <r>
    <n v="6"/>
    <s v="154.00"/>
    <s v="15-999999 (1)"/>
    <s v="Евро 3,4"/>
    <x v="5"/>
    <x v="3"/>
    <x v="4"/>
    <n v="1"/>
    <n v="0"/>
  </r>
  <r>
    <n v="58"/>
    <s v="2793.00"/>
    <s v="15-999999 (1)"/>
    <s v="Евро 3,4"/>
    <x v="5"/>
    <x v="4"/>
    <x v="3"/>
    <n v="0"/>
    <n v="0"/>
  </r>
  <r>
    <n v="9"/>
    <s v="299.00"/>
    <s v="15-999999 (1)"/>
    <s v="Евро 3,4"/>
    <x v="5"/>
    <x v="4"/>
    <x v="3"/>
    <n v="1"/>
    <n v="0"/>
  </r>
  <r>
    <n v="31"/>
    <s v="1424.00"/>
    <s v="15-999999 (1)"/>
    <s v="Евро 3,4"/>
    <x v="5"/>
    <x v="4"/>
    <x v="4"/>
    <n v="0"/>
    <n v="0"/>
  </r>
  <r>
    <n v="8"/>
    <s v="272.00"/>
    <s v="15-999999 (1)"/>
    <s v="Евро 3,4"/>
    <x v="5"/>
    <x v="4"/>
    <x v="4"/>
    <n v="1"/>
    <n v="0"/>
  </r>
  <r>
    <n v="1"/>
    <s v="72.00"/>
    <s v="15-999999 (1)"/>
    <s v="Евро 3,4"/>
    <x v="4"/>
    <x v="3"/>
    <x v="3"/>
    <n v="0"/>
    <n v="0"/>
  </r>
  <r>
    <n v="43"/>
    <s v="2714.50"/>
    <s v="15-999999 (1)"/>
    <s v="Евро 3,4"/>
    <x v="4"/>
    <x v="3"/>
    <x v="4"/>
    <n v="0"/>
    <n v="0"/>
  </r>
  <r>
    <n v="4"/>
    <s v="126.50"/>
    <s v="15-999999 (1)"/>
    <s v="Евро 3,4"/>
    <x v="4"/>
    <x v="3"/>
    <x v="4"/>
    <n v="1"/>
    <n v="0"/>
  </r>
  <r>
    <n v="78"/>
    <s v="4929.00"/>
    <s v="15-999999 (1)"/>
    <s v="Евро 3,4"/>
    <x v="4"/>
    <x v="4"/>
    <x v="3"/>
    <n v="0"/>
    <n v="0"/>
  </r>
  <r>
    <n v="16"/>
    <s v="702.00"/>
    <s v="15-999999 (1)"/>
    <s v="Евро 3,4"/>
    <x v="4"/>
    <x v="4"/>
    <x v="3"/>
    <n v="1"/>
    <n v="0"/>
  </r>
  <r>
    <n v="24"/>
    <s v="1552.50"/>
    <s v="15-999999 (1)"/>
    <s v="Евро 3,4"/>
    <x v="4"/>
    <x v="4"/>
    <x v="4"/>
    <n v="0"/>
    <n v="0"/>
  </r>
  <r>
    <n v="3"/>
    <s v="140.50"/>
    <s v="15-999999 (1)"/>
    <s v="Евро 3,4"/>
    <x v="4"/>
    <x v="4"/>
    <x v="4"/>
    <n v="1"/>
    <n v="0"/>
  </r>
  <r>
    <n v="2"/>
    <s v="102.00"/>
    <s v="15-999999 (1)"/>
    <s v="Евро 5,6,EEV"/>
    <x v="5"/>
    <x v="2"/>
    <x v="2"/>
    <n v="0"/>
    <n v="0"/>
  </r>
  <r>
    <n v="2"/>
    <s v="109.00"/>
    <s v="15-999999 (1)"/>
    <s v="Евро 5,6,EEV"/>
    <x v="5"/>
    <x v="3"/>
    <x v="2"/>
    <n v="0"/>
    <n v="0"/>
  </r>
  <r>
    <n v="6"/>
    <s v="394.00"/>
    <s v="15-999999 (1)"/>
    <s v="Евро 5,6,EEV"/>
    <x v="4"/>
    <x v="2"/>
    <x v="2"/>
    <n v="0"/>
    <n v="0"/>
  </r>
  <r>
    <n v="1"/>
    <s v="61.00"/>
    <s v="15-999999 (1)"/>
    <s v="Евро 5,6,EEV"/>
    <x v="4"/>
    <x v="2"/>
    <x v="2"/>
    <n v="0"/>
    <n v="1"/>
  </r>
  <r>
    <n v="5"/>
    <s v="339.00"/>
    <s v="15-999999 (1)"/>
    <s v="Евро 5,6,EEV"/>
    <x v="4"/>
    <x v="3"/>
    <x v="2"/>
    <n v="0"/>
    <n v="0"/>
  </r>
  <r>
    <n v="1"/>
    <s v="55.00"/>
    <s v="15-999999 (1)"/>
    <s v="катализатор"/>
    <x v="5"/>
    <x v="3"/>
    <x v="1"/>
    <n v="0"/>
    <n v="0"/>
  </r>
  <r>
    <n v="70"/>
    <s v="3218.50"/>
    <s v="15-999999 (1)"/>
    <s v="катализатор"/>
    <x v="5"/>
    <x v="4"/>
    <x v="1"/>
    <n v="0"/>
    <n v="0"/>
  </r>
  <r>
    <n v="21"/>
    <s v="700.50"/>
    <s v="15-999999 (1)"/>
    <s v="катализатор"/>
    <x v="5"/>
    <x v="4"/>
    <x v="1"/>
    <n v="1"/>
    <n v="0"/>
  </r>
  <r>
    <n v="1"/>
    <s v="65.00"/>
    <s v="15-999999 (1)"/>
    <s v="катализатор"/>
    <x v="4"/>
    <x v="2"/>
    <x v="1"/>
    <n v="0"/>
    <n v="0"/>
  </r>
  <r>
    <n v="3"/>
    <s v="193.00"/>
    <s v="15-999999 (1)"/>
    <s v="катализатор"/>
    <x v="4"/>
    <x v="3"/>
    <x v="1"/>
    <n v="0"/>
    <n v="0"/>
  </r>
  <r>
    <n v="115"/>
    <s v="7186.50"/>
    <s v="15-999999 (1)"/>
    <s v="катализатор"/>
    <x v="4"/>
    <x v="4"/>
    <x v="1"/>
    <n v="0"/>
    <n v="0"/>
  </r>
  <r>
    <n v="29"/>
    <s v="1381.50"/>
    <s v="15-999999 (1)"/>
    <s v="катализатор"/>
    <x v="4"/>
    <x v="4"/>
    <x v="1"/>
    <n v="1"/>
    <n v="0"/>
  </r>
  <r>
    <n v="1"/>
    <s v="25.00"/>
    <s v="15-999999 (1)"/>
    <s v="ТЕЛК"/>
    <x v="5"/>
    <x v="3"/>
    <x v="1"/>
    <n v="1"/>
    <n v="0"/>
  </r>
  <r>
    <n v="64"/>
    <s v="2290.67"/>
    <s v="15-999999 (1)"/>
    <s v="ТЕЛК"/>
    <x v="5"/>
    <x v="4"/>
    <x v="1"/>
    <n v="1"/>
    <n v="0"/>
  </r>
  <r>
    <n v="3"/>
    <s v="132.00"/>
    <s v="15-999999 (1)"/>
    <s v="ТЕЛК"/>
    <x v="4"/>
    <x v="3"/>
    <x v="1"/>
    <n v="1"/>
    <n v="0"/>
  </r>
  <r>
    <n v="58"/>
    <s v="3012.00"/>
    <s v="15-999999 (1)"/>
    <s v="ТЕЛК"/>
    <x v="4"/>
    <x v="4"/>
    <x v="1"/>
    <n v="1"/>
    <n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8">
  <r>
    <n v="4"/>
    <s v="392.00"/>
    <s v="00-05 (2.8)"/>
    <s v="без отстъпка"/>
    <x v="0"/>
    <x v="0"/>
    <x v="0"/>
    <n v="0"/>
    <n v="0"/>
  </r>
  <r>
    <n v="3"/>
    <s v="412.00"/>
    <s v="00-05 (2.8)"/>
    <s v="без отстъпка"/>
    <x v="1"/>
    <x v="0"/>
    <x v="0"/>
    <n v="0"/>
    <n v="0"/>
  </r>
  <r>
    <n v="2"/>
    <s v="358.00"/>
    <s v="00-05 (2.8)"/>
    <s v="без отстъпка"/>
    <x v="2"/>
    <x v="0"/>
    <x v="0"/>
    <n v="0"/>
    <n v="0"/>
  </r>
  <r>
    <n v="1"/>
    <s v="375.00"/>
    <s v="00-05 (2.8)"/>
    <s v="без отстъпка"/>
    <x v="3"/>
    <x v="0"/>
    <x v="0"/>
    <n v="0"/>
    <n v="0"/>
  </r>
  <r>
    <n v="5"/>
    <s v="337.00"/>
    <s v="00-05 (2.8)"/>
    <s v="Евро 5,6,EEV"/>
    <x v="4"/>
    <x v="0"/>
    <x v="0"/>
    <n v="0"/>
    <n v="0"/>
  </r>
  <r>
    <n v="1"/>
    <s v="55.00"/>
    <s v="00-05 (2.8)"/>
    <s v="Освободен"/>
    <x v="5"/>
    <x v="0"/>
    <x v="1"/>
    <n v="0"/>
    <n v="1"/>
  </r>
  <r>
    <n v="1"/>
    <s v="378.00"/>
    <s v="00-05 (2.8)"/>
    <s v="Освободен"/>
    <x v="3"/>
    <x v="0"/>
    <x v="1"/>
    <n v="0"/>
    <n v="1"/>
  </r>
  <r>
    <n v="24"/>
    <s v="2352.00"/>
    <s v="06-14 (1.5)"/>
    <s v="без отстъпка"/>
    <x v="0"/>
    <x v="1"/>
    <x v="0"/>
    <n v="0"/>
    <n v="0"/>
  </r>
  <r>
    <n v="30"/>
    <s v="2597.00"/>
    <s v="06-14 (1.5)"/>
    <s v="без отстъпка"/>
    <x v="0"/>
    <x v="2"/>
    <x v="2"/>
    <n v="0"/>
    <n v="0"/>
  </r>
  <r>
    <n v="17"/>
    <s v="1426.00"/>
    <s v="06-14 (1.5)"/>
    <s v="без отстъпка"/>
    <x v="0"/>
    <x v="2"/>
    <x v="0"/>
    <n v="0"/>
    <n v="0"/>
  </r>
  <r>
    <n v="8"/>
    <s v="1047.00"/>
    <s v="06-14 (1.5)"/>
    <s v="без отстъпка"/>
    <x v="1"/>
    <x v="1"/>
    <x v="0"/>
    <n v="0"/>
    <n v="0"/>
  </r>
  <r>
    <n v="8"/>
    <s v="995.00"/>
    <s v="06-14 (1.5)"/>
    <s v="без отстъпка"/>
    <x v="1"/>
    <x v="2"/>
    <x v="2"/>
    <n v="0"/>
    <n v="0"/>
  </r>
  <r>
    <n v="5"/>
    <s v="664.00"/>
    <s v="06-14 (1.5)"/>
    <s v="без отстъпка"/>
    <x v="1"/>
    <x v="2"/>
    <x v="0"/>
    <n v="0"/>
    <n v="0"/>
  </r>
  <r>
    <n v="1"/>
    <s v="190.00"/>
    <s v="06-14 (1.5)"/>
    <s v="без отстъпка"/>
    <x v="2"/>
    <x v="1"/>
    <x v="1"/>
    <n v="0"/>
    <n v="0"/>
  </r>
  <r>
    <n v="3"/>
    <s v="675.00"/>
    <s v="06-14 (1.5)"/>
    <s v="без отстъпка"/>
    <x v="2"/>
    <x v="1"/>
    <x v="0"/>
    <n v="0"/>
    <n v="0"/>
  </r>
  <r>
    <n v="6"/>
    <s v="1176.00"/>
    <s v="06-14 (1.5)"/>
    <s v="без отстъпка"/>
    <x v="2"/>
    <x v="2"/>
    <x v="2"/>
    <n v="0"/>
    <n v="0"/>
  </r>
  <r>
    <n v="6"/>
    <s v="1120.00"/>
    <s v="06-14 (1.5)"/>
    <s v="без отстъпка"/>
    <x v="2"/>
    <x v="2"/>
    <x v="0"/>
    <n v="0"/>
    <n v="0"/>
  </r>
  <r>
    <n v="1"/>
    <s v="257.00"/>
    <s v="06-14 (1.5)"/>
    <s v="без отстъпка"/>
    <x v="3"/>
    <x v="1"/>
    <x v="0"/>
    <n v="0"/>
    <n v="0"/>
  </r>
  <r>
    <n v="1"/>
    <s v="283.00"/>
    <s v="06-14 (1.5)"/>
    <s v="без отстъпка"/>
    <x v="3"/>
    <x v="2"/>
    <x v="0"/>
    <n v="0"/>
    <n v="0"/>
  </r>
  <r>
    <n v="3"/>
    <s v="163.00"/>
    <s v="06-14 (1.5)"/>
    <s v="Евро 5,6,EEV"/>
    <x v="5"/>
    <x v="2"/>
    <x v="2"/>
    <n v="0"/>
    <n v="0"/>
  </r>
  <r>
    <n v="1"/>
    <s v="55.00"/>
    <s v="06-14 (1.5)"/>
    <s v="Евро 5,6,EEV"/>
    <x v="5"/>
    <x v="2"/>
    <x v="0"/>
    <n v="0"/>
    <n v="0"/>
  </r>
  <r>
    <n v="1"/>
    <s v="66.00"/>
    <s v="06-14 (1.5)"/>
    <s v="Евро 5,6,EEV"/>
    <x v="4"/>
    <x v="1"/>
    <x v="0"/>
    <n v="0"/>
    <n v="0"/>
  </r>
  <r>
    <n v="5"/>
    <s v="333.00"/>
    <s v="06-14 (1.5)"/>
    <s v="Евро 5,6,EEV"/>
    <x v="4"/>
    <x v="2"/>
    <x v="2"/>
    <n v="0"/>
    <n v="0"/>
  </r>
  <r>
    <n v="1"/>
    <s v="73.00"/>
    <s v="06-14 (1.5)"/>
    <s v="Евро 5,6,EEV"/>
    <x v="4"/>
    <x v="2"/>
    <x v="2"/>
    <n v="1"/>
    <n v="0"/>
  </r>
  <r>
    <n v="2"/>
    <s v="139.00"/>
    <s v="06-14 (1.5)"/>
    <s v="Евро 5,6,EEV"/>
    <x v="4"/>
    <x v="2"/>
    <x v="0"/>
    <n v="0"/>
    <n v="0"/>
  </r>
  <r>
    <n v="2"/>
    <s v="66.00"/>
    <s v="06-14 (1.5)"/>
    <s v="Освободен"/>
    <x v="5"/>
    <x v="1"/>
    <x v="1"/>
    <n v="0"/>
    <n v="1"/>
  </r>
  <r>
    <n v="1"/>
    <s v="70.00"/>
    <s v="06-14 (1.5)"/>
    <s v="Освободен"/>
    <x v="4"/>
    <x v="1"/>
    <x v="1"/>
    <n v="0"/>
    <n v="1"/>
  </r>
  <r>
    <n v="1"/>
    <s v="193.00"/>
    <s v="06-14 (1.5)"/>
    <s v="Освободен"/>
    <x v="2"/>
    <x v="1"/>
    <x v="1"/>
    <n v="0"/>
    <n v="1"/>
  </r>
  <r>
    <n v="5"/>
    <s v="199.00"/>
    <s v="15-999999 (1)"/>
    <s v="без отстъпка"/>
    <x v="5"/>
    <x v="3"/>
    <x v="1"/>
    <n v="0"/>
    <n v="0"/>
  </r>
  <r>
    <n v="398"/>
    <s v="17032.83"/>
    <s v="15-999999 (1)"/>
    <s v="без отстъпка"/>
    <x v="5"/>
    <x v="4"/>
    <x v="1"/>
    <n v="0"/>
    <n v="0"/>
  </r>
  <r>
    <n v="4"/>
    <s v="258.20"/>
    <s v="15-999999 (1)"/>
    <s v="без отстъпка"/>
    <x v="4"/>
    <x v="3"/>
    <x v="1"/>
    <n v="0"/>
    <n v="0"/>
  </r>
  <r>
    <n v="348"/>
    <s v="21373.00"/>
    <s v="15-999999 (1)"/>
    <s v="без отстъпка"/>
    <x v="4"/>
    <x v="4"/>
    <x v="1"/>
    <n v="0"/>
    <n v="0"/>
  </r>
  <r>
    <n v="19"/>
    <s v="1758.00"/>
    <s v="15-999999 (1)"/>
    <s v="без отстъпка"/>
    <x v="0"/>
    <x v="2"/>
    <x v="2"/>
    <n v="0"/>
    <n v="0"/>
  </r>
  <r>
    <n v="17"/>
    <s v="1487.00"/>
    <s v="15-999999 (1)"/>
    <s v="без отстъпка"/>
    <x v="0"/>
    <x v="3"/>
    <x v="1"/>
    <n v="0"/>
    <n v="0"/>
  </r>
  <r>
    <n v="153"/>
    <s v="13330.00"/>
    <s v="15-999999 (1)"/>
    <s v="без отстъпка"/>
    <x v="0"/>
    <x v="3"/>
    <x v="3"/>
    <n v="0"/>
    <n v="0"/>
  </r>
  <r>
    <n v="56"/>
    <s v="5041.00"/>
    <s v="15-999999 (1)"/>
    <s v="без отстъпка"/>
    <x v="0"/>
    <x v="3"/>
    <x v="2"/>
    <n v="0"/>
    <n v="0"/>
  </r>
  <r>
    <n v="516"/>
    <s v="42219.00"/>
    <s v="15-999999 (1)"/>
    <s v="без отстъпка"/>
    <x v="0"/>
    <x v="4"/>
    <x v="1"/>
    <n v="0"/>
    <n v="0"/>
  </r>
  <r>
    <n v="205"/>
    <s v="17481.00"/>
    <s v="15-999999 (1)"/>
    <s v="без отстъпка"/>
    <x v="0"/>
    <x v="4"/>
    <x v="4"/>
    <n v="0"/>
    <n v="0"/>
  </r>
  <r>
    <n v="202"/>
    <s v="17747.00"/>
    <s v="15-999999 (1)"/>
    <s v="без отстъпка"/>
    <x v="0"/>
    <x v="4"/>
    <x v="3"/>
    <n v="0"/>
    <n v="0"/>
  </r>
  <r>
    <n v="1"/>
    <s v="150.00"/>
    <s v="15-999999 (1)"/>
    <s v="без отстъпка"/>
    <x v="1"/>
    <x v="2"/>
    <x v="1"/>
    <n v="0"/>
    <n v="0"/>
  </r>
  <r>
    <n v="9"/>
    <s v="1176.00"/>
    <s v="15-999999 (1)"/>
    <s v="без отстъпка"/>
    <x v="1"/>
    <x v="2"/>
    <x v="2"/>
    <n v="0"/>
    <n v="0"/>
  </r>
  <r>
    <n v="7"/>
    <s v="855.00"/>
    <s v="15-999999 (1)"/>
    <s v="без отстъпка"/>
    <x v="1"/>
    <x v="3"/>
    <x v="1"/>
    <n v="0"/>
    <n v="0"/>
  </r>
  <r>
    <n v="36"/>
    <s v="4659.00"/>
    <s v="15-999999 (1)"/>
    <s v="без отстъпка"/>
    <x v="1"/>
    <x v="3"/>
    <x v="3"/>
    <n v="0"/>
    <n v="0"/>
  </r>
  <r>
    <n v="34"/>
    <s v="4375.00"/>
    <s v="15-999999 (1)"/>
    <s v="без отстъпка"/>
    <x v="1"/>
    <x v="3"/>
    <x v="2"/>
    <n v="0"/>
    <n v="0"/>
  </r>
  <r>
    <n v="49"/>
    <s v="6345.00"/>
    <s v="15-999999 (1)"/>
    <s v="без отстъпка"/>
    <x v="1"/>
    <x v="4"/>
    <x v="1"/>
    <n v="0"/>
    <n v="0"/>
  </r>
  <r>
    <n v="39"/>
    <s v="5099.00"/>
    <s v="15-999999 (1)"/>
    <s v="без отстъпка"/>
    <x v="1"/>
    <x v="4"/>
    <x v="4"/>
    <n v="0"/>
    <n v="0"/>
  </r>
  <r>
    <n v="29"/>
    <s v="3776.00"/>
    <s v="15-999999 (1)"/>
    <s v="без отстъпка"/>
    <x v="1"/>
    <x v="4"/>
    <x v="3"/>
    <n v="0"/>
    <n v="0"/>
  </r>
  <r>
    <n v="1"/>
    <s v="184.00"/>
    <s v="15-999999 (1)"/>
    <s v="без отстъпка"/>
    <x v="2"/>
    <x v="2"/>
    <x v="1"/>
    <n v="0"/>
    <n v="0"/>
  </r>
  <r>
    <n v="6"/>
    <s v="1269.00"/>
    <s v="15-999999 (1)"/>
    <s v="без отстъпка"/>
    <x v="2"/>
    <x v="2"/>
    <x v="2"/>
    <n v="0"/>
    <n v="0"/>
  </r>
  <r>
    <n v="1"/>
    <s v="190.00"/>
    <s v="15-999999 (1)"/>
    <s v="без отстъпка"/>
    <x v="2"/>
    <x v="2"/>
    <x v="0"/>
    <n v="0"/>
    <n v="0"/>
  </r>
  <r>
    <n v="4"/>
    <s v="744.00"/>
    <s v="15-999999 (1)"/>
    <s v="без отстъпка"/>
    <x v="2"/>
    <x v="3"/>
    <x v="1"/>
    <n v="0"/>
    <n v="0"/>
  </r>
  <r>
    <n v="1"/>
    <s v="173.00"/>
    <s v="15-999999 (1)"/>
    <s v="без отстъпка"/>
    <x v="2"/>
    <x v="3"/>
    <x v="4"/>
    <n v="0"/>
    <n v="0"/>
  </r>
  <r>
    <n v="25"/>
    <s v="4528.00"/>
    <s v="15-999999 (1)"/>
    <s v="без отстъпка"/>
    <x v="2"/>
    <x v="3"/>
    <x v="3"/>
    <n v="0"/>
    <n v="0"/>
  </r>
  <r>
    <n v="13"/>
    <s v="2279.00"/>
    <s v="15-999999 (1)"/>
    <s v="без отстъпка"/>
    <x v="2"/>
    <x v="3"/>
    <x v="2"/>
    <n v="0"/>
    <n v="0"/>
  </r>
  <r>
    <n v="1"/>
    <s v="190.00"/>
    <s v="15-999999 (1)"/>
    <s v="без отстъпка"/>
    <x v="2"/>
    <x v="3"/>
    <x v="0"/>
    <n v="0"/>
    <n v="0"/>
  </r>
  <r>
    <n v="11"/>
    <s v="1857.00"/>
    <s v="15-999999 (1)"/>
    <s v="без отстъпка"/>
    <x v="2"/>
    <x v="4"/>
    <x v="1"/>
    <n v="0"/>
    <n v="0"/>
  </r>
  <r>
    <n v="7"/>
    <s v="1156.00"/>
    <s v="15-999999 (1)"/>
    <s v="без отстъпка"/>
    <x v="2"/>
    <x v="4"/>
    <x v="4"/>
    <n v="0"/>
    <n v="0"/>
  </r>
  <r>
    <n v="37"/>
    <s v="6376.00"/>
    <s v="15-999999 (1)"/>
    <s v="без отстъпка"/>
    <x v="2"/>
    <x v="4"/>
    <x v="3"/>
    <n v="0"/>
    <n v="0"/>
  </r>
  <r>
    <n v="2"/>
    <s v="616.00"/>
    <s v="15-999999 (1)"/>
    <s v="без отстъпка"/>
    <x v="3"/>
    <x v="3"/>
    <x v="3"/>
    <n v="0"/>
    <n v="0"/>
  </r>
  <r>
    <n v="1"/>
    <s v="285.00"/>
    <s v="15-999999 (1)"/>
    <s v="без отстъпка"/>
    <x v="3"/>
    <x v="3"/>
    <x v="2"/>
    <n v="0"/>
    <n v="0"/>
  </r>
  <r>
    <n v="2"/>
    <s v="533.00"/>
    <s v="15-999999 (1)"/>
    <s v="без отстъпка"/>
    <x v="3"/>
    <x v="4"/>
    <x v="3"/>
    <n v="0"/>
    <n v="0"/>
  </r>
  <r>
    <n v="29"/>
    <s v="1400.00"/>
    <s v="15-999999 (1)"/>
    <s v="Евро 3,4"/>
    <x v="5"/>
    <x v="3"/>
    <x v="3"/>
    <n v="0"/>
    <n v="0"/>
  </r>
  <r>
    <n v="5"/>
    <s v="132.00"/>
    <s v="15-999999 (1)"/>
    <s v="Евро 3,4"/>
    <x v="5"/>
    <x v="3"/>
    <x v="3"/>
    <n v="1"/>
    <n v="0"/>
  </r>
  <r>
    <n v="58"/>
    <s v="2793.00"/>
    <s v="15-999999 (1)"/>
    <s v="Евро 3,4"/>
    <x v="5"/>
    <x v="4"/>
    <x v="4"/>
    <n v="0"/>
    <n v="0"/>
  </r>
  <r>
    <n v="9"/>
    <s v="299.00"/>
    <s v="15-999999 (1)"/>
    <s v="Евро 3,4"/>
    <x v="5"/>
    <x v="4"/>
    <x v="4"/>
    <n v="1"/>
    <n v="0"/>
  </r>
  <r>
    <n v="47"/>
    <s v="2158.00"/>
    <s v="15-999999 (1)"/>
    <s v="Евро 3,4"/>
    <x v="5"/>
    <x v="4"/>
    <x v="3"/>
    <n v="0"/>
    <n v="0"/>
  </r>
  <r>
    <n v="9"/>
    <s v="294.00"/>
    <s v="15-999999 (1)"/>
    <s v="Евро 3,4"/>
    <x v="5"/>
    <x v="4"/>
    <x v="3"/>
    <n v="1"/>
    <n v="0"/>
  </r>
  <r>
    <n v="31"/>
    <s v="1895.50"/>
    <s v="15-999999 (1)"/>
    <s v="Евро 3,4"/>
    <x v="4"/>
    <x v="3"/>
    <x v="3"/>
    <n v="0"/>
    <n v="0"/>
  </r>
  <r>
    <n v="4"/>
    <s v="126.50"/>
    <s v="15-999999 (1)"/>
    <s v="Евро 3,4"/>
    <x v="4"/>
    <x v="3"/>
    <x v="3"/>
    <n v="1"/>
    <n v="0"/>
  </r>
  <r>
    <n v="83"/>
    <s v="5211.00"/>
    <s v="15-999999 (1)"/>
    <s v="Евро 3,4"/>
    <x v="4"/>
    <x v="4"/>
    <x v="4"/>
    <n v="0"/>
    <n v="0"/>
  </r>
  <r>
    <n v="12"/>
    <s v="492.00"/>
    <s v="15-999999 (1)"/>
    <s v="Евро 3,4"/>
    <x v="4"/>
    <x v="4"/>
    <x v="4"/>
    <n v="1"/>
    <n v="0"/>
  </r>
  <r>
    <n v="36"/>
    <s v="2371.50"/>
    <s v="15-999999 (1)"/>
    <s v="Евро 3,4"/>
    <x v="4"/>
    <x v="4"/>
    <x v="3"/>
    <n v="0"/>
    <n v="0"/>
  </r>
  <r>
    <n v="3"/>
    <s v="140.50"/>
    <s v="15-999999 (1)"/>
    <s v="Евро 3,4"/>
    <x v="4"/>
    <x v="4"/>
    <x v="3"/>
    <n v="1"/>
    <n v="0"/>
  </r>
  <r>
    <n v="1"/>
    <s v="55.00"/>
    <s v="15-999999 (1)"/>
    <s v="Евро 5,6,EEV"/>
    <x v="5"/>
    <x v="2"/>
    <x v="2"/>
    <n v="0"/>
    <n v="0"/>
  </r>
  <r>
    <n v="4"/>
    <s v="211.00"/>
    <s v="15-999999 (1)"/>
    <s v="Евро 5,6,EEV"/>
    <x v="5"/>
    <x v="3"/>
    <x v="2"/>
    <n v="0"/>
    <n v="0"/>
  </r>
  <r>
    <n v="6"/>
    <s v="400.00"/>
    <s v="15-999999 (1)"/>
    <s v="Евро 5,6,EEV"/>
    <x v="4"/>
    <x v="2"/>
    <x v="2"/>
    <n v="0"/>
    <n v="0"/>
  </r>
  <r>
    <n v="11"/>
    <s v="733.00"/>
    <s v="15-999999 (1)"/>
    <s v="Евро 5,6,EEV"/>
    <x v="4"/>
    <x v="3"/>
    <x v="2"/>
    <n v="0"/>
    <n v="0"/>
  </r>
  <r>
    <n v="1"/>
    <s v="61.00"/>
    <s v="15-999999 (1)"/>
    <s v="Евро 5,6,EEV"/>
    <x v="4"/>
    <x v="3"/>
    <x v="2"/>
    <n v="0"/>
    <n v="1"/>
  </r>
  <r>
    <n v="1"/>
    <s v="55.00"/>
    <s v="15-999999 (1)"/>
    <s v="катализатор"/>
    <x v="5"/>
    <x v="3"/>
    <x v="1"/>
    <n v="0"/>
    <n v="0"/>
  </r>
  <r>
    <n v="70"/>
    <s v="3218.50"/>
    <s v="15-999999 (1)"/>
    <s v="катализатор"/>
    <x v="5"/>
    <x v="4"/>
    <x v="1"/>
    <n v="0"/>
    <n v="0"/>
  </r>
  <r>
    <n v="21"/>
    <s v="700.50"/>
    <s v="15-999999 (1)"/>
    <s v="катализатор"/>
    <x v="5"/>
    <x v="4"/>
    <x v="1"/>
    <n v="1"/>
    <n v="0"/>
  </r>
  <r>
    <n v="1"/>
    <s v="65.00"/>
    <s v="15-999999 (1)"/>
    <s v="катализатор"/>
    <x v="4"/>
    <x v="3"/>
    <x v="1"/>
    <n v="0"/>
    <n v="0"/>
  </r>
  <r>
    <n v="121"/>
    <s v="7486.50"/>
    <s v="15-999999 (1)"/>
    <s v="катализатор"/>
    <x v="4"/>
    <x v="4"/>
    <x v="1"/>
    <n v="0"/>
    <n v="0"/>
  </r>
  <r>
    <n v="26"/>
    <s v="1274.50"/>
    <s v="15-999999 (1)"/>
    <s v="катализатор"/>
    <x v="4"/>
    <x v="4"/>
    <x v="1"/>
    <n v="1"/>
    <n v="0"/>
  </r>
  <r>
    <n v="1"/>
    <s v="25.00"/>
    <s v="15-999999 (1)"/>
    <s v="ТЕЛК"/>
    <x v="5"/>
    <x v="3"/>
    <x v="1"/>
    <n v="1"/>
    <n v="0"/>
  </r>
  <r>
    <n v="61"/>
    <s v="2218.17"/>
    <s v="15-999999 (1)"/>
    <s v="ТЕЛК"/>
    <x v="5"/>
    <x v="4"/>
    <x v="1"/>
    <n v="1"/>
    <n v="0"/>
  </r>
  <r>
    <n v="3"/>
    <s v="132.00"/>
    <s v="15-999999 (1)"/>
    <s v="ТЕЛК"/>
    <x v="4"/>
    <x v="3"/>
    <x v="1"/>
    <n v="1"/>
    <n v="0"/>
  </r>
  <r>
    <n v="56"/>
    <s v="2879.00"/>
    <s v="15-999999 (1)"/>
    <s v="ТЕЛК"/>
    <x v="4"/>
    <x v="4"/>
    <x v="1"/>
    <n v="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163E7D0-CB69-4376-B09F-75A1F33AF983}" name="PivotTable6" cacheId="0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B3:H39" firstHeaderRow="1" firstDataRow="2" firstDataCol="1"/>
  <pivotFields count="9">
    <pivotField dataField="1" showAll="0"/>
    <pivotField showAll="0"/>
    <pivotField showAll="0"/>
    <pivotField showAll="0"/>
    <pivotField axis="axisRow" showAll="0">
      <items count="7">
        <item x="5"/>
        <item x="4"/>
        <item x="0"/>
        <item x="1"/>
        <item x="2"/>
        <item x="3"/>
        <item t="default"/>
      </items>
    </pivotField>
    <pivotField axis="axisCol" showAll="0">
      <items count="6">
        <item x="0"/>
        <item x="1"/>
        <item x="2"/>
        <item x="3"/>
        <item x="4"/>
        <item t="default"/>
      </items>
    </pivotField>
    <pivotField axis="axisRow" showAll="0">
      <items count="6">
        <item x="1"/>
        <item x="3"/>
        <item x="4"/>
        <item x="2"/>
        <item x="0"/>
        <item t="default"/>
      </items>
    </pivotField>
    <pivotField showAll="0"/>
    <pivotField showAll="0"/>
  </pivotFields>
  <rowFields count="2">
    <field x="6"/>
    <field x="4"/>
  </rowFields>
  <rowItems count="35">
    <i>
      <x/>
    </i>
    <i r="1">
      <x/>
    </i>
    <i r="1">
      <x v="1"/>
    </i>
    <i r="1">
      <x v="2"/>
    </i>
    <i r="1">
      <x v="3"/>
    </i>
    <i r="1">
      <x v="4"/>
    </i>
    <i r="1">
      <x v="5"/>
    </i>
    <i>
      <x v="1"/>
    </i>
    <i r="1">
      <x/>
    </i>
    <i r="1">
      <x v="1"/>
    </i>
    <i r="1">
      <x v="2"/>
    </i>
    <i r="1">
      <x v="3"/>
    </i>
    <i r="1">
      <x v="4"/>
    </i>
    <i>
      <x v="2"/>
    </i>
    <i r="1">
      <x/>
    </i>
    <i r="1">
      <x v="1"/>
    </i>
    <i r="1">
      <x v="2"/>
    </i>
    <i r="1">
      <x v="3"/>
    </i>
    <i r="1">
      <x v="4"/>
    </i>
    <i r="1">
      <x v="5"/>
    </i>
    <i>
      <x v="3"/>
    </i>
    <i r="1">
      <x/>
    </i>
    <i r="1">
      <x v="1"/>
    </i>
    <i r="1">
      <x v="2"/>
    </i>
    <i r="1">
      <x v="3"/>
    </i>
    <i r="1">
      <x v="4"/>
    </i>
    <i r="1">
      <x v="5"/>
    </i>
    <i>
      <x v="4"/>
    </i>
    <i r="1">
      <x/>
    </i>
    <i r="1">
      <x v="1"/>
    </i>
    <i r="1">
      <x v="2"/>
    </i>
    <i r="1">
      <x v="3"/>
    </i>
    <i r="1">
      <x v="4"/>
    </i>
    <i r="1">
      <x v="5"/>
    </i>
    <i t="grand">
      <x/>
    </i>
  </rowItems>
  <colFields count="1">
    <field x="5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ount" fld="0" baseField="0" baseItem="0"/>
  </dataFields>
  <formats count="40">
    <format dxfId="39">
      <pivotArea type="all" dataOnly="0" outline="0" fieldPosition="0"/>
    </format>
    <format dxfId="38">
      <pivotArea outline="0" collapsedLevelsAreSubtotals="1" fieldPosition="0"/>
    </format>
    <format dxfId="37">
      <pivotArea type="origin" dataOnly="0" labelOnly="1" outline="0" fieldPosition="0"/>
    </format>
    <format dxfId="36">
      <pivotArea field="5" type="button" dataOnly="0" labelOnly="1" outline="0" axis="axisCol" fieldPosition="0"/>
    </format>
    <format dxfId="35">
      <pivotArea type="topRight" dataOnly="0" labelOnly="1" outline="0" fieldPosition="0"/>
    </format>
    <format dxfId="34">
      <pivotArea field="6" type="button" dataOnly="0" labelOnly="1" outline="0" axis="axisRow" fieldPosition="0"/>
    </format>
    <format dxfId="33">
      <pivotArea dataOnly="0" labelOnly="1" fieldPosition="0">
        <references count="1">
          <reference field="6" count="0"/>
        </references>
      </pivotArea>
    </format>
    <format dxfId="32">
      <pivotArea dataOnly="0" labelOnly="1" grandRow="1" outline="0" fieldPosition="0"/>
    </format>
    <format dxfId="31">
      <pivotArea dataOnly="0" labelOnly="1" fieldPosition="0">
        <references count="2">
          <reference field="4" count="0"/>
          <reference field="6" count="1" selected="0">
            <x v="0"/>
          </reference>
        </references>
      </pivotArea>
    </format>
    <format dxfId="30">
      <pivotArea dataOnly="0" labelOnly="1" fieldPosition="0">
        <references count="2">
          <reference field="4" count="5">
            <x v="0"/>
            <x v="1"/>
            <x v="2"/>
            <x v="3"/>
            <x v="4"/>
          </reference>
          <reference field="6" count="1" selected="0">
            <x v="1"/>
          </reference>
        </references>
      </pivotArea>
    </format>
    <format dxfId="29">
      <pivotArea dataOnly="0" labelOnly="1" fieldPosition="0">
        <references count="2">
          <reference field="4" count="0"/>
          <reference field="6" count="1" selected="0">
            <x v="2"/>
          </reference>
        </references>
      </pivotArea>
    </format>
    <format dxfId="28">
      <pivotArea dataOnly="0" labelOnly="1" fieldPosition="0">
        <references count="2">
          <reference field="4" count="0"/>
          <reference field="6" count="1" selected="0">
            <x v="3"/>
          </reference>
        </references>
      </pivotArea>
    </format>
    <format dxfId="27">
      <pivotArea dataOnly="0" labelOnly="1" fieldPosition="0">
        <references count="2">
          <reference field="4" count="0"/>
          <reference field="6" count="1" selected="0">
            <x v="4"/>
          </reference>
        </references>
      </pivotArea>
    </format>
    <format dxfId="26">
      <pivotArea dataOnly="0" labelOnly="1" fieldPosition="0">
        <references count="1">
          <reference field="5" count="0"/>
        </references>
      </pivotArea>
    </format>
    <format dxfId="25">
      <pivotArea dataOnly="0" labelOnly="1" grandCol="1" outline="0" fieldPosition="0"/>
    </format>
    <format dxfId="24">
      <pivotArea collapsedLevelsAreSubtotals="1" fieldPosition="0">
        <references count="1">
          <reference field="6" count="1">
            <x v="2"/>
          </reference>
        </references>
      </pivotArea>
    </format>
    <format dxfId="23">
      <pivotArea dataOnly="0" labelOnly="1" fieldPosition="0">
        <references count="1">
          <reference field="6" count="1">
            <x v="2"/>
          </reference>
        </references>
      </pivotArea>
    </format>
    <format dxfId="22">
      <pivotArea collapsedLevelsAreSubtotals="1" fieldPosition="0">
        <references count="1">
          <reference field="6" count="1">
            <x v="1"/>
          </reference>
        </references>
      </pivotArea>
    </format>
    <format dxfId="21">
      <pivotArea dataOnly="0" labelOnly="1" fieldPosition="0">
        <references count="1">
          <reference field="6" count="1">
            <x v="1"/>
          </reference>
        </references>
      </pivotArea>
    </format>
    <format dxfId="20">
      <pivotArea collapsedLevelsAreSubtotals="1" fieldPosition="0">
        <references count="1">
          <reference field="6" count="1">
            <x v="0"/>
          </reference>
        </references>
      </pivotArea>
    </format>
    <format dxfId="19">
      <pivotArea dataOnly="0" labelOnly="1" fieldPosition="0">
        <references count="1">
          <reference field="6" count="1">
            <x v="0"/>
          </reference>
        </references>
      </pivotArea>
    </format>
    <format dxfId="18">
      <pivotArea collapsedLevelsAreSubtotals="1" fieldPosition="0">
        <references count="1">
          <reference field="6" count="1">
            <x v="3"/>
          </reference>
        </references>
      </pivotArea>
    </format>
    <format dxfId="17">
      <pivotArea dataOnly="0" labelOnly="1" fieldPosition="0">
        <references count="1">
          <reference field="6" count="1">
            <x v="3"/>
          </reference>
        </references>
      </pivotArea>
    </format>
    <format dxfId="16">
      <pivotArea collapsedLevelsAreSubtotals="1" fieldPosition="0">
        <references count="1">
          <reference field="6" count="1">
            <x v="4"/>
          </reference>
        </references>
      </pivotArea>
    </format>
    <format dxfId="15">
      <pivotArea dataOnly="0" labelOnly="1" fieldPosition="0">
        <references count="1">
          <reference field="6" count="1">
            <x v="4"/>
          </reference>
        </references>
      </pivotArea>
    </format>
    <format dxfId="14">
      <pivotArea type="all" dataOnly="0" outline="0" fieldPosition="0"/>
    </format>
    <format dxfId="13">
      <pivotArea outline="0" collapsedLevelsAreSubtotals="1" fieldPosition="0"/>
    </format>
    <format dxfId="12">
      <pivotArea type="origin" dataOnly="0" labelOnly="1" outline="0" fieldPosition="0"/>
    </format>
    <format dxfId="11">
      <pivotArea field="5" type="button" dataOnly="0" labelOnly="1" outline="0" axis="axisCol" fieldPosition="0"/>
    </format>
    <format dxfId="10">
      <pivotArea type="topRight" dataOnly="0" labelOnly="1" outline="0" fieldPosition="0"/>
    </format>
    <format dxfId="9">
      <pivotArea field="6" type="button" dataOnly="0" labelOnly="1" outline="0" axis="axisRow" fieldPosition="0"/>
    </format>
    <format dxfId="8">
      <pivotArea dataOnly="0" labelOnly="1" fieldPosition="0">
        <references count="1">
          <reference field="6" count="0"/>
        </references>
      </pivotArea>
    </format>
    <format dxfId="7">
      <pivotArea dataOnly="0" labelOnly="1" grandRow="1" outline="0" fieldPosition="0"/>
    </format>
    <format dxfId="6">
      <pivotArea dataOnly="0" labelOnly="1" fieldPosition="0">
        <references count="2">
          <reference field="4" count="0"/>
          <reference field="6" count="1" selected="0">
            <x v="0"/>
          </reference>
        </references>
      </pivotArea>
    </format>
    <format dxfId="5">
      <pivotArea dataOnly="0" labelOnly="1" fieldPosition="0">
        <references count="2">
          <reference field="4" count="5">
            <x v="0"/>
            <x v="1"/>
            <x v="2"/>
            <x v="3"/>
            <x v="4"/>
          </reference>
          <reference field="6" count="1" selected="0">
            <x v="1"/>
          </reference>
        </references>
      </pivotArea>
    </format>
    <format dxfId="4">
      <pivotArea dataOnly="0" labelOnly="1" fieldPosition="0">
        <references count="2">
          <reference field="4" count="0"/>
          <reference field="6" count="1" selected="0">
            <x v="2"/>
          </reference>
        </references>
      </pivotArea>
    </format>
    <format dxfId="3">
      <pivotArea dataOnly="0" labelOnly="1" fieldPosition="0">
        <references count="2">
          <reference field="4" count="0"/>
          <reference field="6" count="1" selected="0">
            <x v="3"/>
          </reference>
        </references>
      </pivotArea>
    </format>
    <format dxfId="2">
      <pivotArea dataOnly="0" labelOnly="1" fieldPosition="0">
        <references count="2">
          <reference field="4" count="0"/>
          <reference field="6" count="1" selected="0">
            <x v="4"/>
          </reference>
        </references>
      </pivotArea>
    </format>
    <format dxfId="1">
      <pivotArea dataOnly="0" labelOnly="1" fieldPosition="0">
        <references count="1">
          <reference field="5" count="0"/>
        </references>
      </pivotArea>
    </format>
    <format dxfId="0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2B5FC4C-4F28-4CA5-8421-6FB2B5C07E14}" name="PivotTable7" cacheId="1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J3:P39" firstHeaderRow="1" firstDataRow="2" firstDataCol="1"/>
  <pivotFields count="9">
    <pivotField dataField="1" showAll="0"/>
    <pivotField showAll="0"/>
    <pivotField showAll="0"/>
    <pivotField showAll="0"/>
    <pivotField axis="axisRow" showAll="0">
      <items count="7">
        <item x="5"/>
        <item x="4"/>
        <item x="0"/>
        <item x="1"/>
        <item x="2"/>
        <item x="3"/>
        <item t="default"/>
      </items>
    </pivotField>
    <pivotField axis="axisCol" showAll="0">
      <items count="6">
        <item x="0"/>
        <item x="1"/>
        <item x="2"/>
        <item x="3"/>
        <item x="4"/>
        <item t="default"/>
      </items>
    </pivotField>
    <pivotField axis="axisRow" showAll="0">
      <items count="6">
        <item x="1"/>
        <item x="4"/>
        <item x="3"/>
        <item x="2"/>
        <item x="0"/>
        <item t="default"/>
      </items>
    </pivotField>
    <pivotField showAll="0"/>
    <pivotField showAll="0"/>
  </pivotFields>
  <rowFields count="2">
    <field x="6"/>
    <field x="4"/>
  </rowFields>
  <rowItems count="35">
    <i>
      <x/>
    </i>
    <i r="1">
      <x/>
    </i>
    <i r="1">
      <x v="1"/>
    </i>
    <i r="1">
      <x v="2"/>
    </i>
    <i r="1">
      <x v="3"/>
    </i>
    <i r="1">
      <x v="4"/>
    </i>
    <i r="1">
      <x v="5"/>
    </i>
    <i>
      <x v="1"/>
    </i>
    <i r="1">
      <x/>
    </i>
    <i r="1">
      <x v="1"/>
    </i>
    <i r="1">
      <x v="2"/>
    </i>
    <i r="1">
      <x v="3"/>
    </i>
    <i r="1">
      <x v="4"/>
    </i>
    <i>
      <x v="2"/>
    </i>
    <i r="1">
      <x/>
    </i>
    <i r="1">
      <x v="1"/>
    </i>
    <i r="1">
      <x v="2"/>
    </i>
    <i r="1">
      <x v="3"/>
    </i>
    <i r="1">
      <x v="4"/>
    </i>
    <i r="1">
      <x v="5"/>
    </i>
    <i>
      <x v="3"/>
    </i>
    <i r="1">
      <x/>
    </i>
    <i r="1">
      <x v="1"/>
    </i>
    <i r="1">
      <x v="2"/>
    </i>
    <i r="1">
      <x v="3"/>
    </i>
    <i r="1">
      <x v="4"/>
    </i>
    <i r="1">
      <x v="5"/>
    </i>
    <i>
      <x v="4"/>
    </i>
    <i r="1">
      <x/>
    </i>
    <i r="1">
      <x v="1"/>
    </i>
    <i r="1">
      <x v="2"/>
    </i>
    <i r="1">
      <x v="3"/>
    </i>
    <i r="1">
      <x v="4"/>
    </i>
    <i r="1">
      <x v="5"/>
    </i>
    <i t="grand">
      <x/>
    </i>
  </rowItems>
  <colFields count="1">
    <field x="5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ount" fld="0" baseField="0" baseItem="0"/>
  </dataFields>
  <formats count="40">
    <format dxfId="79">
      <pivotArea type="all" dataOnly="0" outline="0" fieldPosition="0"/>
    </format>
    <format dxfId="78">
      <pivotArea outline="0" collapsedLevelsAreSubtotals="1" fieldPosition="0"/>
    </format>
    <format dxfId="77">
      <pivotArea type="origin" dataOnly="0" labelOnly="1" outline="0" fieldPosition="0"/>
    </format>
    <format dxfId="76">
      <pivotArea field="5" type="button" dataOnly="0" labelOnly="1" outline="0" axis="axisCol" fieldPosition="0"/>
    </format>
    <format dxfId="75">
      <pivotArea type="topRight" dataOnly="0" labelOnly="1" outline="0" fieldPosition="0"/>
    </format>
    <format dxfId="74">
      <pivotArea field="6" type="button" dataOnly="0" labelOnly="1" outline="0" axis="axisRow" fieldPosition="0"/>
    </format>
    <format dxfId="73">
      <pivotArea dataOnly="0" labelOnly="1" fieldPosition="0">
        <references count="1">
          <reference field="6" count="0"/>
        </references>
      </pivotArea>
    </format>
    <format dxfId="72">
      <pivotArea dataOnly="0" labelOnly="1" grandRow="1" outline="0" fieldPosition="0"/>
    </format>
    <format dxfId="71">
      <pivotArea dataOnly="0" labelOnly="1" fieldPosition="0">
        <references count="2">
          <reference field="4" count="0"/>
          <reference field="6" count="1" selected="0">
            <x v="0"/>
          </reference>
        </references>
      </pivotArea>
    </format>
    <format dxfId="70">
      <pivotArea dataOnly="0" labelOnly="1" fieldPosition="0">
        <references count="2">
          <reference field="4" count="5">
            <x v="0"/>
            <x v="1"/>
            <x v="2"/>
            <x v="3"/>
            <x v="4"/>
          </reference>
          <reference field="6" count="1" selected="0">
            <x v="1"/>
          </reference>
        </references>
      </pivotArea>
    </format>
    <format dxfId="69">
      <pivotArea dataOnly="0" labelOnly="1" fieldPosition="0">
        <references count="2">
          <reference field="4" count="0"/>
          <reference field="6" count="1" selected="0">
            <x v="2"/>
          </reference>
        </references>
      </pivotArea>
    </format>
    <format dxfId="68">
      <pivotArea dataOnly="0" labelOnly="1" fieldPosition="0">
        <references count="2">
          <reference field="4" count="0"/>
          <reference field="6" count="1" selected="0">
            <x v="3"/>
          </reference>
        </references>
      </pivotArea>
    </format>
    <format dxfId="67">
      <pivotArea dataOnly="0" labelOnly="1" fieldPosition="0">
        <references count="2">
          <reference field="4" count="0"/>
          <reference field="6" count="1" selected="0">
            <x v="4"/>
          </reference>
        </references>
      </pivotArea>
    </format>
    <format dxfId="66">
      <pivotArea dataOnly="0" labelOnly="1" fieldPosition="0">
        <references count="1">
          <reference field="5" count="0"/>
        </references>
      </pivotArea>
    </format>
    <format dxfId="65">
      <pivotArea dataOnly="0" labelOnly="1" grandCol="1" outline="0" fieldPosition="0"/>
    </format>
    <format dxfId="64">
      <pivotArea collapsedLevelsAreSubtotals="1" fieldPosition="0">
        <references count="1">
          <reference field="6" count="1">
            <x v="4"/>
          </reference>
        </references>
      </pivotArea>
    </format>
    <format dxfId="63">
      <pivotArea dataOnly="0" labelOnly="1" fieldPosition="0">
        <references count="1">
          <reference field="6" count="1">
            <x v="4"/>
          </reference>
        </references>
      </pivotArea>
    </format>
    <format dxfId="62">
      <pivotArea collapsedLevelsAreSubtotals="1" fieldPosition="0">
        <references count="1">
          <reference field="6" count="1">
            <x v="3"/>
          </reference>
        </references>
      </pivotArea>
    </format>
    <format dxfId="61">
      <pivotArea dataOnly="0" labelOnly="1" fieldPosition="0">
        <references count="1">
          <reference field="6" count="1">
            <x v="3"/>
          </reference>
        </references>
      </pivotArea>
    </format>
    <format dxfId="60">
      <pivotArea collapsedLevelsAreSubtotals="1" fieldPosition="0">
        <references count="1">
          <reference field="6" count="1">
            <x v="2"/>
          </reference>
        </references>
      </pivotArea>
    </format>
    <format dxfId="59">
      <pivotArea dataOnly="0" labelOnly="1" fieldPosition="0">
        <references count="1">
          <reference field="6" count="1">
            <x v="2"/>
          </reference>
        </references>
      </pivotArea>
    </format>
    <format dxfId="58">
      <pivotArea collapsedLevelsAreSubtotals="1" fieldPosition="0">
        <references count="1">
          <reference field="6" count="1">
            <x v="1"/>
          </reference>
        </references>
      </pivotArea>
    </format>
    <format dxfId="57">
      <pivotArea dataOnly="0" labelOnly="1" fieldPosition="0">
        <references count="1">
          <reference field="6" count="1">
            <x v="1"/>
          </reference>
        </references>
      </pivotArea>
    </format>
    <format dxfId="56">
      <pivotArea collapsedLevelsAreSubtotals="1" fieldPosition="0">
        <references count="1">
          <reference field="6" count="1">
            <x v="0"/>
          </reference>
        </references>
      </pivotArea>
    </format>
    <format dxfId="55">
      <pivotArea dataOnly="0" labelOnly="1" fieldPosition="0">
        <references count="1">
          <reference field="6" count="1">
            <x v="0"/>
          </reference>
        </references>
      </pivotArea>
    </format>
    <format dxfId="54">
      <pivotArea type="all" dataOnly="0" outline="0" fieldPosition="0"/>
    </format>
    <format dxfId="53">
      <pivotArea outline="0" collapsedLevelsAreSubtotals="1" fieldPosition="0"/>
    </format>
    <format dxfId="52">
      <pivotArea type="origin" dataOnly="0" labelOnly="1" outline="0" fieldPosition="0"/>
    </format>
    <format dxfId="51">
      <pivotArea field="5" type="button" dataOnly="0" labelOnly="1" outline="0" axis="axisCol" fieldPosition="0"/>
    </format>
    <format dxfId="50">
      <pivotArea type="topRight" dataOnly="0" labelOnly="1" outline="0" fieldPosition="0"/>
    </format>
    <format dxfId="49">
      <pivotArea field="6" type="button" dataOnly="0" labelOnly="1" outline="0" axis="axisRow" fieldPosition="0"/>
    </format>
    <format dxfId="48">
      <pivotArea dataOnly="0" labelOnly="1" fieldPosition="0">
        <references count="1">
          <reference field="6" count="0"/>
        </references>
      </pivotArea>
    </format>
    <format dxfId="47">
      <pivotArea dataOnly="0" labelOnly="1" grandRow="1" outline="0" fieldPosition="0"/>
    </format>
    <format dxfId="46">
      <pivotArea dataOnly="0" labelOnly="1" fieldPosition="0">
        <references count="2">
          <reference field="4" count="0"/>
          <reference field="6" count="1" selected="0">
            <x v="0"/>
          </reference>
        </references>
      </pivotArea>
    </format>
    <format dxfId="45">
      <pivotArea dataOnly="0" labelOnly="1" fieldPosition="0">
        <references count="2">
          <reference field="4" count="5">
            <x v="0"/>
            <x v="1"/>
            <x v="2"/>
            <x v="3"/>
            <x v="4"/>
          </reference>
          <reference field="6" count="1" selected="0">
            <x v="1"/>
          </reference>
        </references>
      </pivotArea>
    </format>
    <format dxfId="44">
      <pivotArea dataOnly="0" labelOnly="1" fieldPosition="0">
        <references count="2">
          <reference field="4" count="0"/>
          <reference field="6" count="1" selected="0">
            <x v="2"/>
          </reference>
        </references>
      </pivotArea>
    </format>
    <format dxfId="43">
      <pivotArea dataOnly="0" labelOnly="1" fieldPosition="0">
        <references count="2">
          <reference field="4" count="0"/>
          <reference field="6" count="1" selected="0">
            <x v="3"/>
          </reference>
        </references>
      </pivotArea>
    </format>
    <format dxfId="42">
      <pivotArea dataOnly="0" labelOnly="1" fieldPosition="0">
        <references count="2">
          <reference field="4" count="0"/>
          <reference field="6" count="1" selected="0">
            <x v="4"/>
          </reference>
        </references>
      </pivotArea>
    </format>
    <format dxfId="41">
      <pivotArea dataOnly="0" labelOnly="1" fieldPosition="0">
        <references count="1">
          <reference field="5" count="0"/>
        </references>
      </pivotArea>
    </format>
    <format dxfId="40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0658B36-7E3F-4BE9-80D3-FA676CEE3C0C}" name="data_2026" displayName="data_2026" ref="A15:L103" totalsRowShown="0">
  <autoFilter ref="A15:L103" xr:uid="{50658B36-7E3F-4BE9-80D3-FA676CEE3C0C}"/>
  <tableColumns count="12">
    <tableColumn id="1" xr3:uid="{CF90A66F-8C6B-4CC4-9EFC-6BDAE9655267}" name="count"/>
    <tableColumn id="2" xr3:uid="{11BD63EE-08D6-4184-BD84-39C13A899751}" name="power_kw" dataDxfId="97"/>
    <tableColumn id="3" xr3:uid="{A463223F-B0B5-426A-9460-3D5B3BEB14D9}" name="Column2" dataDxfId="96"/>
    <tableColumn id="4" xr3:uid="{F8D94657-8581-481E-A3A7-E6CB84595C07}" name="dis_free_old" dataDxfId="95"/>
    <tableColumn id="5" xr3:uid="{184D799A-9708-4186-AFD0-D0E669D99FB6}" name="group_kw_new" dataDxfId="94"/>
    <tableColumn id="6" xr3:uid="{2FCCCD15-5BD1-4F65-9D9B-29BB57C642BD}" name="group_year_new" dataDxfId="93"/>
    <tableColumn id="7" xr3:uid="{05418D2E-A4FC-49AF-9224-BFC7DDF9FD85}" name="evro" dataDxfId="92"/>
    <tableColumn id="8" xr3:uid="{C339C357-298C-4AAF-8563-7BAE2ECE0AD5}" name="is_telk"/>
    <tableColumn id="9" xr3:uid="{86A94E6D-9AAA-4CF8-B42F-82E22C2610E3}" name="is_free"/>
    <tableColumn id="11" xr3:uid="{B7C9FC4A-95CD-4132-B426-BA6B97E0E331}" name="възраст" dataDxfId="91">
      <calculatedColumnFormula>IF(ISBLANK(F16),0,VLOOKUP(F16,$F$3:$G$7,2,FALSE))</calculatedColumnFormula>
    </tableColumn>
    <tableColumn id="12" xr3:uid="{FC38B528-BD70-4C66-AE29-8A9F9BDF3196}" name="Екологична категория" dataDxfId="90">
      <calculatedColumnFormula>IF(ISBLANK(G16),0,VLOOKUP(G16,$I$3:$J$7,2,FALSE))</calculatedColumnFormula>
    </tableColumn>
    <tableColumn id="13" xr3:uid="{98E2B624-350F-44C3-BFAD-4C2340EBEA9F}" name="Kw" dataDxfId="89">
      <calculatedColumnFormula>IF(ISBLANK(E16),0,VLOOKUP(E16,$B$3:$D$8,2,FALSE))</calculatedColumnFormula>
    </tableColumn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9858C9F-092C-4141-BCA8-3F8CF9F64A21}" name="data_2025" displayName="data_2025" ref="A15:L108" totalsRowShown="0">
  <autoFilter ref="A15:L108" xr:uid="{39858C9F-092C-4141-BCA8-3F8CF9F64A21}"/>
  <tableColumns count="12">
    <tableColumn id="1" xr3:uid="{BDFC58BB-AFA8-4C9C-AB53-0ED01936A141}" name="count"/>
    <tableColumn id="2" xr3:uid="{39AFEF19-1263-4A4F-BB1A-5CB93D9C63CA}" name="power_kw" dataDxfId="88"/>
    <tableColumn id="3" xr3:uid="{A6F2487B-4A41-416D-A2AC-A0C982B2DEDF}" name="Column2" dataDxfId="87"/>
    <tableColumn id="4" xr3:uid="{6C79AC8B-B900-440C-B820-6A2685DE76D3}" name="dis_free_old" dataDxfId="86"/>
    <tableColumn id="5" xr3:uid="{700BE381-CD26-4D19-9B83-12657FF1CB74}" name="group_kw_new" dataDxfId="85"/>
    <tableColumn id="6" xr3:uid="{0A78FED2-A847-4B80-9957-B9A2D65B18DC}" name="group_year_new" dataDxfId="84"/>
    <tableColumn id="7" xr3:uid="{DD5C339F-8DB6-445A-9E88-D0585FA2996E}" name="evro" dataDxfId="83"/>
    <tableColumn id="8" xr3:uid="{E5191F75-CA08-4A54-85A1-C5094F9A94C1}" name="is_telk"/>
    <tableColumn id="9" xr3:uid="{ADA422C2-20CE-4124-9496-0E336C325379}" name="is_free"/>
    <tableColumn id="11" xr3:uid="{1290DF6B-E321-4DB5-86F6-B6EABD12266F}" name="Възраст" dataDxfId="82">
      <calculatedColumnFormula>IF(ISBLANK(F16),0,VLOOKUP(F16,$F$3:$G$7,2,FALSE))</calculatedColumnFormula>
    </tableColumn>
    <tableColumn id="12" xr3:uid="{EA5576DF-E155-4EF4-BEF8-E2E0CFED153A}" name="Екологична категория" dataDxfId="81">
      <calculatedColumnFormula>IF(ISBLANK(G16),0,VLOOKUP(G16,$I$3:$J$7,2,FALSE))</calculatedColumnFormula>
    </tableColumn>
    <tableColumn id="13" xr3:uid="{D3AE8EFA-5BD0-45EA-8416-935ECA85BAF6}" name="Kw" dataDxfId="80">
      <calculatedColumnFormula>IF(ISBLANK(E16),0,VLOOKUP(E16,$B$3:$D$8,2,FALSE))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BF78E-E7D1-499F-83D6-A748C2DCDF79}">
  <dimension ref="A2:N105"/>
  <sheetViews>
    <sheetView tabSelected="1" workbookViewId="0">
      <selection activeCell="J8" sqref="J8"/>
    </sheetView>
  </sheetViews>
  <sheetFormatPr defaultRowHeight="14.4" x14ac:dyDescent="0.3"/>
  <cols>
    <col min="1" max="1" width="8.33203125" bestFit="1" customWidth="1"/>
    <col min="2" max="2" width="12.5546875" bestFit="1" customWidth="1"/>
    <col min="3" max="3" width="17.33203125" bestFit="1" customWidth="1"/>
    <col min="4" max="4" width="14.44140625" bestFit="1" customWidth="1"/>
    <col min="5" max="5" width="17" bestFit="1" customWidth="1"/>
    <col min="6" max="6" width="18.33203125" bestFit="1" customWidth="1"/>
    <col min="7" max="7" width="8.88671875" bestFit="1" customWidth="1"/>
    <col min="9" max="9" width="9.44140625" bestFit="1" customWidth="1"/>
    <col min="10" max="10" width="12.33203125" customWidth="1"/>
    <col min="14" max="14" width="13.109375" customWidth="1"/>
  </cols>
  <sheetData>
    <row r="2" spans="1:14" ht="57.6" x14ac:dyDescent="0.3">
      <c r="B2" s="1" t="s">
        <v>147</v>
      </c>
      <c r="C2" s="1" t="s">
        <v>148</v>
      </c>
      <c r="D2" s="1" t="s">
        <v>148</v>
      </c>
      <c r="E2" s="1"/>
      <c r="F2" s="1" t="s">
        <v>30</v>
      </c>
      <c r="G2" s="1" t="s">
        <v>149</v>
      </c>
      <c r="H2" s="1"/>
      <c r="I2" s="1" t="s">
        <v>150</v>
      </c>
      <c r="J2" s="1" t="s">
        <v>149</v>
      </c>
    </row>
    <row r="3" spans="1:14" x14ac:dyDescent="0.3">
      <c r="B3" t="s">
        <v>18</v>
      </c>
      <c r="C3">
        <v>0.51</v>
      </c>
      <c r="F3" t="s">
        <v>8</v>
      </c>
      <c r="G3">
        <v>2.2999999999999998</v>
      </c>
      <c r="I3" t="s">
        <v>19</v>
      </c>
      <c r="J3">
        <v>1.3</v>
      </c>
      <c r="M3">
        <v>1.1000000000000001</v>
      </c>
    </row>
    <row r="4" spans="1:14" x14ac:dyDescent="0.3">
      <c r="B4" t="s">
        <v>16</v>
      </c>
      <c r="C4">
        <v>0.81</v>
      </c>
      <c r="F4" t="s">
        <v>20</v>
      </c>
      <c r="G4">
        <v>1.5</v>
      </c>
      <c r="I4" t="s">
        <v>25</v>
      </c>
      <c r="J4">
        <v>1.05</v>
      </c>
      <c r="M4">
        <v>1</v>
      </c>
    </row>
    <row r="5" spans="1:14" x14ac:dyDescent="0.3">
      <c r="B5" t="s">
        <v>10</v>
      </c>
      <c r="C5">
        <v>1.65</v>
      </c>
      <c r="F5" t="s">
        <v>22</v>
      </c>
      <c r="G5">
        <v>1.3</v>
      </c>
      <c r="I5" t="s">
        <v>26</v>
      </c>
      <c r="J5">
        <v>0.85</v>
      </c>
      <c r="M5">
        <v>0.8</v>
      </c>
    </row>
    <row r="6" spans="1:14" x14ac:dyDescent="0.3">
      <c r="B6" t="s">
        <v>12</v>
      </c>
      <c r="C6">
        <v>1.85</v>
      </c>
      <c r="F6" t="s">
        <v>24</v>
      </c>
      <c r="G6">
        <v>1</v>
      </c>
      <c r="I6" t="s">
        <v>21</v>
      </c>
      <c r="J6">
        <v>0.65</v>
      </c>
      <c r="M6">
        <v>0.6</v>
      </c>
    </row>
    <row r="7" spans="1:14" x14ac:dyDescent="0.3">
      <c r="B7" t="s">
        <v>13</v>
      </c>
      <c r="C7">
        <v>2.4</v>
      </c>
      <c r="F7" t="s">
        <v>29</v>
      </c>
      <c r="G7">
        <v>1.1000000000000001</v>
      </c>
      <c r="I7" t="s">
        <v>11</v>
      </c>
      <c r="J7">
        <v>0.45</v>
      </c>
      <c r="M7">
        <v>0.4</v>
      </c>
    </row>
    <row r="8" spans="1:14" x14ac:dyDescent="0.3">
      <c r="B8" t="s">
        <v>14</v>
      </c>
      <c r="C8">
        <v>2.31</v>
      </c>
    </row>
    <row r="11" spans="1:14" x14ac:dyDescent="0.3">
      <c r="N11" s="3"/>
    </row>
    <row r="15" spans="1:14" ht="57.6" x14ac:dyDescent="0.3">
      <c r="A15" t="s">
        <v>0</v>
      </c>
      <c r="B15" t="s">
        <v>1</v>
      </c>
      <c r="C15" t="s">
        <v>157</v>
      </c>
      <c r="D15" t="s">
        <v>2</v>
      </c>
      <c r="E15" t="s">
        <v>3</v>
      </c>
      <c r="F15" t="s">
        <v>4</v>
      </c>
      <c r="G15" t="s">
        <v>5</v>
      </c>
      <c r="H15" t="s">
        <v>6</v>
      </c>
      <c r="I15" t="s">
        <v>7</v>
      </c>
      <c r="J15" t="s">
        <v>151</v>
      </c>
      <c r="K15" s="1" t="s">
        <v>150</v>
      </c>
      <c r="L15" t="s">
        <v>31</v>
      </c>
      <c r="N15" t="s">
        <v>156</v>
      </c>
    </row>
    <row r="16" spans="1:14" x14ac:dyDescent="0.3">
      <c r="A16">
        <v>4</v>
      </c>
      <c r="B16" t="s">
        <v>99</v>
      </c>
      <c r="C16" t="s">
        <v>100</v>
      </c>
      <c r="D16" t="s">
        <v>9</v>
      </c>
      <c r="E16" t="s">
        <v>10</v>
      </c>
      <c r="F16" t="s">
        <v>8</v>
      </c>
      <c r="G16" t="s">
        <v>11</v>
      </c>
      <c r="H16">
        <v>0</v>
      </c>
      <c r="I16">
        <v>0</v>
      </c>
      <c r="J16">
        <f t="shared" ref="J16:J47" si="0">IF(ISBLANK(F16),0,VLOOKUP(F16,$F$3:$G$7,2,FALSE))</f>
        <v>2.2999999999999998</v>
      </c>
      <c r="K16" s="2">
        <f t="shared" ref="K16:K47" si="1">IF(ISBLANK(G16),0,VLOOKUP(G16,$I$3:$J$7,2,FALSE))</f>
        <v>0.45</v>
      </c>
      <c r="L16">
        <f t="shared" ref="L16:L47" si="2">IF(ISBLANK(E16),0,VLOOKUP(E16,$B$3:$D$8,2,FALSE))</f>
        <v>1.65</v>
      </c>
      <c r="N16" s="3">
        <f>(1-H16)*(1-I16)*B16*J16*K16*L16</f>
        <v>669.43799999999987</v>
      </c>
    </row>
    <row r="17" spans="1:14" x14ac:dyDescent="0.3">
      <c r="A17">
        <v>3</v>
      </c>
      <c r="B17" t="s">
        <v>101</v>
      </c>
      <c r="C17" t="s">
        <v>100</v>
      </c>
      <c r="D17" t="s">
        <v>9</v>
      </c>
      <c r="E17" t="s">
        <v>12</v>
      </c>
      <c r="F17" t="s">
        <v>8</v>
      </c>
      <c r="G17" t="s">
        <v>11</v>
      </c>
      <c r="H17">
        <v>0</v>
      </c>
      <c r="I17">
        <v>0</v>
      </c>
      <c r="J17">
        <f t="shared" si="0"/>
        <v>2.2999999999999998</v>
      </c>
      <c r="K17">
        <f t="shared" si="1"/>
        <v>0.45</v>
      </c>
      <c r="L17">
        <f>IF(ISBLANK(E17),0,VLOOKUP(E17,$B$3:$D$8,2,FALSE))</f>
        <v>1.85</v>
      </c>
      <c r="N17" s="3">
        <f t="shared" ref="N17:N80" si="3">(1-H17)*(1-I17)*B17*J17*K17*L17</f>
        <v>788.87699999999995</v>
      </c>
    </row>
    <row r="18" spans="1:14" x14ac:dyDescent="0.3">
      <c r="A18">
        <v>2</v>
      </c>
      <c r="B18" t="s">
        <v>34</v>
      </c>
      <c r="C18" t="s">
        <v>100</v>
      </c>
      <c r="D18" t="s">
        <v>9</v>
      </c>
      <c r="E18" t="s">
        <v>13</v>
      </c>
      <c r="F18" t="s">
        <v>8</v>
      </c>
      <c r="G18" t="s">
        <v>11</v>
      </c>
      <c r="H18">
        <v>0</v>
      </c>
      <c r="I18">
        <v>0</v>
      </c>
      <c r="J18">
        <f t="shared" si="0"/>
        <v>2.2999999999999998</v>
      </c>
      <c r="K18">
        <f t="shared" si="1"/>
        <v>0.45</v>
      </c>
      <c r="L18">
        <f t="shared" si="2"/>
        <v>2.4</v>
      </c>
      <c r="N18" s="3">
        <f t="shared" si="3"/>
        <v>889.27199999999993</v>
      </c>
    </row>
    <row r="19" spans="1:14" x14ac:dyDescent="0.3">
      <c r="A19">
        <v>1</v>
      </c>
      <c r="B19" t="s">
        <v>35</v>
      </c>
      <c r="C19" t="s">
        <v>100</v>
      </c>
      <c r="D19" t="s">
        <v>9</v>
      </c>
      <c r="E19" t="s">
        <v>14</v>
      </c>
      <c r="F19" t="s">
        <v>8</v>
      </c>
      <c r="G19" t="s">
        <v>11</v>
      </c>
      <c r="H19">
        <v>0</v>
      </c>
      <c r="I19">
        <v>0</v>
      </c>
      <c r="J19">
        <f t="shared" si="0"/>
        <v>2.2999999999999998</v>
      </c>
      <c r="K19">
        <f t="shared" si="1"/>
        <v>0.45</v>
      </c>
      <c r="L19">
        <f t="shared" si="2"/>
        <v>2.31</v>
      </c>
      <c r="N19" s="3">
        <f t="shared" si="3"/>
        <v>896.56874999999991</v>
      </c>
    </row>
    <row r="20" spans="1:14" x14ac:dyDescent="0.3">
      <c r="A20">
        <v>5</v>
      </c>
      <c r="B20" t="s">
        <v>36</v>
      </c>
      <c r="C20" t="s">
        <v>100</v>
      </c>
      <c r="D20" t="s">
        <v>15</v>
      </c>
      <c r="E20" t="s">
        <v>16</v>
      </c>
      <c r="F20" t="s">
        <v>8</v>
      </c>
      <c r="G20" t="s">
        <v>11</v>
      </c>
      <c r="H20">
        <v>0</v>
      </c>
      <c r="I20">
        <v>0</v>
      </c>
      <c r="J20">
        <f t="shared" si="0"/>
        <v>2.2999999999999998</v>
      </c>
      <c r="K20">
        <f t="shared" si="1"/>
        <v>0.45</v>
      </c>
      <c r="L20">
        <f t="shared" si="2"/>
        <v>0.81</v>
      </c>
      <c r="N20" s="3">
        <f t="shared" si="3"/>
        <v>282.52395000000001</v>
      </c>
    </row>
    <row r="21" spans="1:14" x14ac:dyDescent="0.3">
      <c r="A21">
        <v>1</v>
      </c>
      <c r="B21" t="s">
        <v>54</v>
      </c>
      <c r="C21" t="s">
        <v>100</v>
      </c>
      <c r="D21" t="s">
        <v>17</v>
      </c>
      <c r="E21" t="s">
        <v>18</v>
      </c>
      <c r="F21" t="s">
        <v>8</v>
      </c>
      <c r="G21" t="s">
        <v>19</v>
      </c>
      <c r="H21">
        <v>0</v>
      </c>
      <c r="I21">
        <v>1</v>
      </c>
      <c r="J21">
        <f t="shared" si="0"/>
        <v>2.2999999999999998</v>
      </c>
      <c r="K21">
        <f t="shared" si="1"/>
        <v>1.3</v>
      </c>
      <c r="L21">
        <f t="shared" si="2"/>
        <v>0.51</v>
      </c>
      <c r="N21" s="3">
        <f t="shared" si="3"/>
        <v>0</v>
      </c>
    </row>
    <row r="22" spans="1:14" x14ac:dyDescent="0.3">
      <c r="A22">
        <v>1</v>
      </c>
      <c r="B22" t="s">
        <v>38</v>
      </c>
      <c r="C22" t="s">
        <v>100</v>
      </c>
      <c r="D22" t="s">
        <v>17</v>
      </c>
      <c r="E22" t="s">
        <v>14</v>
      </c>
      <c r="F22" t="s">
        <v>8</v>
      </c>
      <c r="G22" t="s">
        <v>19</v>
      </c>
      <c r="H22">
        <v>0</v>
      </c>
      <c r="I22">
        <v>1</v>
      </c>
      <c r="J22">
        <f t="shared" si="0"/>
        <v>2.2999999999999998</v>
      </c>
      <c r="K22">
        <f t="shared" si="1"/>
        <v>1.3</v>
      </c>
      <c r="L22">
        <f t="shared" si="2"/>
        <v>2.31</v>
      </c>
      <c r="N22" s="3">
        <f t="shared" si="3"/>
        <v>0</v>
      </c>
    </row>
    <row r="23" spans="1:14" x14ac:dyDescent="0.3">
      <c r="A23">
        <v>24</v>
      </c>
      <c r="B23" t="s">
        <v>102</v>
      </c>
      <c r="C23" t="s">
        <v>103</v>
      </c>
      <c r="D23" t="s">
        <v>9</v>
      </c>
      <c r="E23" t="s">
        <v>10</v>
      </c>
      <c r="F23" t="s">
        <v>20</v>
      </c>
      <c r="G23" t="s">
        <v>11</v>
      </c>
      <c r="H23">
        <v>0</v>
      </c>
      <c r="I23">
        <v>0</v>
      </c>
      <c r="J23">
        <f t="shared" si="0"/>
        <v>1.5</v>
      </c>
      <c r="K23">
        <f t="shared" si="1"/>
        <v>0.45</v>
      </c>
      <c r="L23">
        <f t="shared" si="2"/>
        <v>1.65</v>
      </c>
      <c r="N23" s="3">
        <f t="shared" si="3"/>
        <v>2619.54</v>
      </c>
    </row>
    <row r="24" spans="1:14" x14ac:dyDescent="0.3">
      <c r="A24">
        <v>30</v>
      </c>
      <c r="B24" t="s">
        <v>104</v>
      </c>
      <c r="C24" t="s">
        <v>103</v>
      </c>
      <c r="D24" t="s">
        <v>9</v>
      </c>
      <c r="E24" t="s">
        <v>10</v>
      </c>
      <c r="F24" t="s">
        <v>22</v>
      </c>
      <c r="G24" t="s">
        <v>21</v>
      </c>
      <c r="H24">
        <v>0</v>
      </c>
      <c r="I24">
        <v>0</v>
      </c>
      <c r="J24">
        <f t="shared" si="0"/>
        <v>1.3</v>
      </c>
      <c r="K24">
        <f t="shared" si="1"/>
        <v>0.65</v>
      </c>
      <c r="L24">
        <f t="shared" si="2"/>
        <v>1.65</v>
      </c>
      <c r="N24" s="3">
        <f t="shared" si="3"/>
        <v>3620.8672500000002</v>
      </c>
    </row>
    <row r="25" spans="1:14" x14ac:dyDescent="0.3">
      <c r="A25">
        <v>17</v>
      </c>
      <c r="B25" t="s">
        <v>105</v>
      </c>
      <c r="C25" t="s">
        <v>103</v>
      </c>
      <c r="D25" t="s">
        <v>9</v>
      </c>
      <c r="E25" t="s">
        <v>10</v>
      </c>
      <c r="F25" t="s">
        <v>22</v>
      </c>
      <c r="G25" t="s">
        <v>11</v>
      </c>
      <c r="H25">
        <v>0</v>
      </c>
      <c r="I25">
        <v>0</v>
      </c>
      <c r="J25">
        <f t="shared" si="0"/>
        <v>1.3</v>
      </c>
      <c r="K25">
        <f t="shared" si="1"/>
        <v>0.45</v>
      </c>
      <c r="L25">
        <f t="shared" si="2"/>
        <v>1.65</v>
      </c>
      <c r="N25" s="3">
        <f t="shared" si="3"/>
        <v>1376.4465</v>
      </c>
    </row>
    <row r="26" spans="1:14" x14ac:dyDescent="0.3">
      <c r="A26">
        <v>8</v>
      </c>
      <c r="B26" t="s">
        <v>106</v>
      </c>
      <c r="C26" t="s">
        <v>103</v>
      </c>
      <c r="D26" t="s">
        <v>9</v>
      </c>
      <c r="E26" t="s">
        <v>12</v>
      </c>
      <c r="F26" t="s">
        <v>20</v>
      </c>
      <c r="G26" t="s">
        <v>11</v>
      </c>
      <c r="H26">
        <v>0</v>
      </c>
      <c r="I26">
        <v>0</v>
      </c>
      <c r="J26">
        <f t="shared" si="0"/>
        <v>1.5</v>
      </c>
      <c r="K26">
        <f t="shared" si="1"/>
        <v>0.45</v>
      </c>
      <c r="L26">
        <f t="shared" si="2"/>
        <v>1.85</v>
      </c>
      <c r="N26" s="3">
        <f t="shared" si="3"/>
        <v>1307.4412500000001</v>
      </c>
    </row>
    <row r="27" spans="1:14" x14ac:dyDescent="0.3">
      <c r="A27">
        <v>8</v>
      </c>
      <c r="B27" t="s">
        <v>107</v>
      </c>
      <c r="C27" t="s">
        <v>103</v>
      </c>
      <c r="D27" t="s">
        <v>9</v>
      </c>
      <c r="E27" t="s">
        <v>12</v>
      </c>
      <c r="F27" t="s">
        <v>22</v>
      </c>
      <c r="G27" t="s">
        <v>21</v>
      </c>
      <c r="H27">
        <v>0</v>
      </c>
      <c r="I27">
        <v>0</v>
      </c>
      <c r="J27">
        <f t="shared" si="0"/>
        <v>1.3</v>
      </c>
      <c r="K27">
        <f t="shared" si="1"/>
        <v>0.65</v>
      </c>
      <c r="L27">
        <f t="shared" si="2"/>
        <v>1.85</v>
      </c>
      <c r="N27" s="3">
        <f t="shared" si="3"/>
        <v>1555.4337500000001</v>
      </c>
    </row>
    <row r="28" spans="1:14" x14ac:dyDescent="0.3">
      <c r="A28">
        <v>5</v>
      </c>
      <c r="B28" t="s">
        <v>108</v>
      </c>
      <c r="C28" t="s">
        <v>103</v>
      </c>
      <c r="D28" t="s">
        <v>9</v>
      </c>
      <c r="E28" t="s">
        <v>12</v>
      </c>
      <c r="F28" t="s">
        <v>22</v>
      </c>
      <c r="G28" t="s">
        <v>11</v>
      </c>
      <c r="H28">
        <v>0</v>
      </c>
      <c r="I28">
        <v>0</v>
      </c>
      <c r="J28">
        <f t="shared" si="0"/>
        <v>1.3</v>
      </c>
      <c r="K28">
        <f t="shared" si="1"/>
        <v>0.45</v>
      </c>
      <c r="L28">
        <f t="shared" si="2"/>
        <v>1.85</v>
      </c>
      <c r="N28" s="3">
        <f t="shared" si="3"/>
        <v>718.61400000000015</v>
      </c>
    </row>
    <row r="29" spans="1:14" x14ac:dyDescent="0.3">
      <c r="A29">
        <v>1</v>
      </c>
      <c r="B29" t="s">
        <v>42</v>
      </c>
      <c r="C29" t="s">
        <v>103</v>
      </c>
      <c r="D29" t="s">
        <v>9</v>
      </c>
      <c r="E29" t="s">
        <v>13</v>
      </c>
      <c r="F29" t="s">
        <v>20</v>
      </c>
      <c r="G29" t="s">
        <v>19</v>
      </c>
      <c r="H29">
        <v>0</v>
      </c>
      <c r="I29">
        <v>0</v>
      </c>
      <c r="J29">
        <f t="shared" si="0"/>
        <v>1.5</v>
      </c>
      <c r="K29">
        <f t="shared" si="1"/>
        <v>1.3</v>
      </c>
      <c r="L29">
        <f t="shared" si="2"/>
        <v>2.4</v>
      </c>
      <c r="N29" s="3">
        <f t="shared" si="3"/>
        <v>889.19999999999993</v>
      </c>
    </row>
    <row r="30" spans="1:14" x14ac:dyDescent="0.3">
      <c r="A30">
        <v>3</v>
      </c>
      <c r="B30" t="s">
        <v>109</v>
      </c>
      <c r="C30" t="s">
        <v>103</v>
      </c>
      <c r="D30" t="s">
        <v>9</v>
      </c>
      <c r="E30" t="s">
        <v>13</v>
      </c>
      <c r="F30" t="s">
        <v>20</v>
      </c>
      <c r="G30" t="s">
        <v>11</v>
      </c>
      <c r="H30">
        <v>0</v>
      </c>
      <c r="I30">
        <v>0</v>
      </c>
      <c r="J30">
        <f t="shared" si="0"/>
        <v>1.5</v>
      </c>
      <c r="K30">
        <f t="shared" si="1"/>
        <v>0.45</v>
      </c>
      <c r="L30">
        <f t="shared" si="2"/>
        <v>2.4</v>
      </c>
      <c r="N30" s="3">
        <f t="shared" si="3"/>
        <v>1093.5</v>
      </c>
    </row>
    <row r="31" spans="1:14" x14ac:dyDescent="0.3">
      <c r="A31">
        <v>6</v>
      </c>
      <c r="B31" t="s">
        <v>110</v>
      </c>
      <c r="C31" t="s">
        <v>103</v>
      </c>
      <c r="D31" t="s">
        <v>9</v>
      </c>
      <c r="E31" t="s">
        <v>13</v>
      </c>
      <c r="F31" t="s">
        <v>22</v>
      </c>
      <c r="G31" t="s">
        <v>21</v>
      </c>
      <c r="H31">
        <v>0</v>
      </c>
      <c r="I31">
        <v>0</v>
      </c>
      <c r="J31">
        <f t="shared" si="0"/>
        <v>1.3</v>
      </c>
      <c r="K31">
        <f t="shared" si="1"/>
        <v>0.65</v>
      </c>
      <c r="L31">
        <f t="shared" si="2"/>
        <v>2.4</v>
      </c>
      <c r="N31" s="3">
        <f t="shared" si="3"/>
        <v>2384.9279999999999</v>
      </c>
    </row>
    <row r="32" spans="1:14" x14ac:dyDescent="0.3">
      <c r="A32">
        <v>6</v>
      </c>
      <c r="B32" t="s">
        <v>111</v>
      </c>
      <c r="C32" t="s">
        <v>103</v>
      </c>
      <c r="D32" t="s">
        <v>9</v>
      </c>
      <c r="E32" t="s">
        <v>13</v>
      </c>
      <c r="F32" t="s">
        <v>22</v>
      </c>
      <c r="G32" t="s">
        <v>11</v>
      </c>
      <c r="H32">
        <v>0</v>
      </c>
      <c r="I32">
        <v>0</v>
      </c>
      <c r="J32">
        <f t="shared" si="0"/>
        <v>1.3</v>
      </c>
      <c r="K32">
        <f t="shared" si="1"/>
        <v>0.45</v>
      </c>
      <c r="L32">
        <f t="shared" si="2"/>
        <v>2.4</v>
      </c>
      <c r="N32" s="3">
        <f t="shared" si="3"/>
        <v>1572.48</v>
      </c>
    </row>
    <row r="33" spans="1:14" x14ac:dyDescent="0.3">
      <c r="A33">
        <v>1</v>
      </c>
      <c r="B33" t="s">
        <v>44</v>
      </c>
      <c r="C33" t="s">
        <v>103</v>
      </c>
      <c r="D33" t="s">
        <v>9</v>
      </c>
      <c r="E33" t="s">
        <v>14</v>
      </c>
      <c r="F33" t="s">
        <v>20</v>
      </c>
      <c r="G33" t="s">
        <v>11</v>
      </c>
      <c r="H33">
        <v>0</v>
      </c>
      <c r="I33">
        <v>0</v>
      </c>
      <c r="J33">
        <f t="shared" si="0"/>
        <v>1.5</v>
      </c>
      <c r="K33">
        <f t="shared" si="1"/>
        <v>0.45</v>
      </c>
      <c r="L33">
        <f t="shared" si="2"/>
        <v>2.31</v>
      </c>
      <c r="N33" s="3">
        <f t="shared" si="3"/>
        <v>400.72724999999997</v>
      </c>
    </row>
    <row r="34" spans="1:14" x14ac:dyDescent="0.3">
      <c r="A34">
        <v>1</v>
      </c>
      <c r="B34" t="s">
        <v>53</v>
      </c>
      <c r="C34" t="s">
        <v>103</v>
      </c>
      <c r="D34" t="s">
        <v>9</v>
      </c>
      <c r="E34" t="s">
        <v>14</v>
      </c>
      <c r="F34" t="s">
        <v>22</v>
      </c>
      <c r="G34" t="s">
        <v>11</v>
      </c>
      <c r="H34">
        <v>0</v>
      </c>
      <c r="I34">
        <v>0</v>
      </c>
      <c r="J34">
        <f t="shared" si="0"/>
        <v>1.3</v>
      </c>
      <c r="K34">
        <f t="shared" si="1"/>
        <v>0.45</v>
      </c>
      <c r="L34">
        <f t="shared" si="2"/>
        <v>2.31</v>
      </c>
      <c r="N34" s="3">
        <f t="shared" si="3"/>
        <v>382.43205</v>
      </c>
    </row>
    <row r="35" spans="1:14" x14ac:dyDescent="0.3">
      <c r="A35">
        <v>3</v>
      </c>
      <c r="B35" t="s">
        <v>112</v>
      </c>
      <c r="C35" t="s">
        <v>103</v>
      </c>
      <c r="D35" t="s">
        <v>15</v>
      </c>
      <c r="E35" t="s">
        <v>18</v>
      </c>
      <c r="F35" t="s">
        <v>22</v>
      </c>
      <c r="G35" t="s">
        <v>21</v>
      </c>
      <c r="H35">
        <v>0</v>
      </c>
      <c r="I35">
        <v>0</v>
      </c>
      <c r="J35">
        <f t="shared" si="0"/>
        <v>1.3</v>
      </c>
      <c r="K35">
        <f t="shared" si="1"/>
        <v>0.65</v>
      </c>
      <c r="L35">
        <f t="shared" si="2"/>
        <v>0.51</v>
      </c>
      <c r="N35" s="3">
        <f t="shared" si="3"/>
        <v>70.244850000000014</v>
      </c>
    </row>
    <row r="36" spans="1:14" x14ac:dyDescent="0.3">
      <c r="A36">
        <v>1</v>
      </c>
      <c r="B36" t="s">
        <v>54</v>
      </c>
      <c r="C36" t="s">
        <v>103</v>
      </c>
      <c r="D36" t="s">
        <v>15</v>
      </c>
      <c r="E36" t="s">
        <v>18</v>
      </c>
      <c r="F36" t="s">
        <v>22</v>
      </c>
      <c r="G36" t="s">
        <v>11</v>
      </c>
      <c r="H36">
        <v>0</v>
      </c>
      <c r="I36">
        <v>0</v>
      </c>
      <c r="J36">
        <f t="shared" si="0"/>
        <v>1.3</v>
      </c>
      <c r="K36">
        <f t="shared" si="1"/>
        <v>0.45</v>
      </c>
      <c r="L36">
        <f t="shared" si="2"/>
        <v>0.51</v>
      </c>
      <c r="N36" s="3">
        <f t="shared" si="3"/>
        <v>16.409250000000004</v>
      </c>
    </row>
    <row r="37" spans="1:14" x14ac:dyDescent="0.3">
      <c r="A37">
        <v>1</v>
      </c>
      <c r="B37" t="s">
        <v>57</v>
      </c>
      <c r="C37" t="s">
        <v>103</v>
      </c>
      <c r="D37" t="s">
        <v>15</v>
      </c>
      <c r="E37" t="s">
        <v>16</v>
      </c>
      <c r="F37" t="s">
        <v>20</v>
      </c>
      <c r="G37" t="s">
        <v>11</v>
      </c>
      <c r="H37">
        <v>0</v>
      </c>
      <c r="I37">
        <v>0</v>
      </c>
      <c r="J37">
        <f t="shared" si="0"/>
        <v>1.5</v>
      </c>
      <c r="K37">
        <f t="shared" si="1"/>
        <v>0.45</v>
      </c>
      <c r="L37">
        <f t="shared" si="2"/>
        <v>0.81</v>
      </c>
      <c r="N37" s="3">
        <f t="shared" si="3"/>
        <v>36.085500000000003</v>
      </c>
    </row>
    <row r="38" spans="1:14" x14ac:dyDescent="0.3">
      <c r="A38">
        <v>5</v>
      </c>
      <c r="B38" t="s">
        <v>113</v>
      </c>
      <c r="C38" t="s">
        <v>103</v>
      </c>
      <c r="D38" t="s">
        <v>15</v>
      </c>
      <c r="E38" t="s">
        <v>16</v>
      </c>
      <c r="F38" t="s">
        <v>22</v>
      </c>
      <c r="G38" t="s">
        <v>21</v>
      </c>
      <c r="H38">
        <v>0</v>
      </c>
      <c r="I38">
        <v>0</v>
      </c>
      <c r="J38">
        <f t="shared" si="0"/>
        <v>1.3</v>
      </c>
      <c r="K38">
        <f t="shared" si="1"/>
        <v>0.65</v>
      </c>
      <c r="L38">
        <f t="shared" si="2"/>
        <v>0.81</v>
      </c>
      <c r="N38" s="3">
        <f t="shared" si="3"/>
        <v>227.92185000000006</v>
      </c>
    </row>
    <row r="39" spans="1:14" x14ac:dyDescent="0.3">
      <c r="A39">
        <v>1</v>
      </c>
      <c r="B39" t="s">
        <v>56</v>
      </c>
      <c r="C39" t="s">
        <v>103</v>
      </c>
      <c r="D39" t="s">
        <v>15</v>
      </c>
      <c r="E39" t="s">
        <v>16</v>
      </c>
      <c r="F39" t="s">
        <v>22</v>
      </c>
      <c r="G39" t="s">
        <v>21</v>
      </c>
      <c r="H39">
        <v>1</v>
      </c>
      <c r="I39">
        <v>0</v>
      </c>
      <c r="J39">
        <f t="shared" si="0"/>
        <v>1.3</v>
      </c>
      <c r="K39">
        <f t="shared" si="1"/>
        <v>0.65</v>
      </c>
      <c r="L39">
        <f t="shared" si="2"/>
        <v>0.81</v>
      </c>
      <c r="N39" s="3">
        <f t="shared" si="3"/>
        <v>0</v>
      </c>
    </row>
    <row r="40" spans="1:14" x14ac:dyDescent="0.3">
      <c r="A40">
        <v>2</v>
      </c>
      <c r="B40" t="s">
        <v>45</v>
      </c>
      <c r="C40" t="s">
        <v>103</v>
      </c>
      <c r="D40" t="s">
        <v>15</v>
      </c>
      <c r="E40" t="s">
        <v>16</v>
      </c>
      <c r="F40" t="s">
        <v>22</v>
      </c>
      <c r="G40" t="s">
        <v>11</v>
      </c>
      <c r="H40">
        <v>0</v>
      </c>
      <c r="I40">
        <v>0</v>
      </c>
      <c r="J40">
        <f t="shared" si="0"/>
        <v>1.3</v>
      </c>
      <c r="K40">
        <f t="shared" si="1"/>
        <v>0.45</v>
      </c>
      <c r="L40">
        <f t="shared" si="2"/>
        <v>0.81</v>
      </c>
      <c r="N40" s="3">
        <f t="shared" si="3"/>
        <v>65.865150000000014</v>
      </c>
    </row>
    <row r="41" spans="1:14" x14ac:dyDescent="0.3">
      <c r="A41">
        <v>2</v>
      </c>
      <c r="B41" t="s">
        <v>57</v>
      </c>
      <c r="C41" t="s">
        <v>103</v>
      </c>
      <c r="D41" t="s">
        <v>17</v>
      </c>
      <c r="E41" t="s">
        <v>18</v>
      </c>
      <c r="F41" t="s">
        <v>20</v>
      </c>
      <c r="G41" t="s">
        <v>19</v>
      </c>
      <c r="H41">
        <v>0</v>
      </c>
      <c r="I41">
        <v>1</v>
      </c>
      <c r="J41">
        <f t="shared" si="0"/>
        <v>1.5</v>
      </c>
      <c r="K41">
        <f t="shared" si="1"/>
        <v>1.3</v>
      </c>
      <c r="L41">
        <f t="shared" si="2"/>
        <v>0.51</v>
      </c>
      <c r="N41" s="3">
        <f t="shared" si="3"/>
        <v>0</v>
      </c>
    </row>
    <row r="42" spans="1:14" x14ac:dyDescent="0.3">
      <c r="A42">
        <v>1</v>
      </c>
      <c r="B42" t="s">
        <v>46</v>
      </c>
      <c r="C42" t="s">
        <v>103</v>
      </c>
      <c r="D42" t="s">
        <v>17</v>
      </c>
      <c r="E42" t="s">
        <v>16</v>
      </c>
      <c r="F42" t="s">
        <v>20</v>
      </c>
      <c r="G42" t="s">
        <v>19</v>
      </c>
      <c r="H42">
        <v>0</v>
      </c>
      <c r="I42">
        <v>1</v>
      </c>
      <c r="J42">
        <f t="shared" si="0"/>
        <v>1.5</v>
      </c>
      <c r="K42">
        <f t="shared" si="1"/>
        <v>1.3</v>
      </c>
      <c r="L42">
        <f t="shared" si="2"/>
        <v>0.81</v>
      </c>
      <c r="N42" s="3">
        <f t="shared" si="3"/>
        <v>0</v>
      </c>
    </row>
    <row r="43" spans="1:14" x14ac:dyDescent="0.3">
      <c r="A43">
        <v>1</v>
      </c>
      <c r="B43" t="s">
        <v>47</v>
      </c>
      <c r="C43" t="s">
        <v>103</v>
      </c>
      <c r="D43" t="s">
        <v>17</v>
      </c>
      <c r="E43" t="s">
        <v>13</v>
      </c>
      <c r="F43" t="s">
        <v>20</v>
      </c>
      <c r="G43" t="s">
        <v>19</v>
      </c>
      <c r="H43">
        <v>0</v>
      </c>
      <c r="I43">
        <v>1</v>
      </c>
      <c r="J43">
        <f t="shared" si="0"/>
        <v>1.5</v>
      </c>
      <c r="K43">
        <f t="shared" si="1"/>
        <v>1.3</v>
      </c>
      <c r="L43">
        <f t="shared" si="2"/>
        <v>2.4</v>
      </c>
      <c r="N43" s="3">
        <f t="shared" si="3"/>
        <v>0</v>
      </c>
    </row>
    <row r="44" spans="1:14" x14ac:dyDescent="0.3">
      <c r="A44">
        <v>5</v>
      </c>
      <c r="B44" t="s">
        <v>114</v>
      </c>
      <c r="C44" t="s">
        <v>115</v>
      </c>
      <c r="D44" t="s">
        <v>9</v>
      </c>
      <c r="E44" t="s">
        <v>18</v>
      </c>
      <c r="F44" t="s">
        <v>24</v>
      </c>
      <c r="G44" t="s">
        <v>19</v>
      </c>
      <c r="H44">
        <v>0</v>
      </c>
      <c r="I44">
        <v>0</v>
      </c>
      <c r="J44">
        <f t="shared" si="0"/>
        <v>1</v>
      </c>
      <c r="K44">
        <f t="shared" si="1"/>
        <v>1.3</v>
      </c>
      <c r="L44">
        <f t="shared" si="2"/>
        <v>0.51</v>
      </c>
      <c r="N44" s="3">
        <f t="shared" si="3"/>
        <v>131.93699999999998</v>
      </c>
    </row>
    <row r="45" spans="1:14" x14ac:dyDescent="0.3">
      <c r="A45">
        <v>398</v>
      </c>
      <c r="B45" t="s">
        <v>158</v>
      </c>
      <c r="C45" t="s">
        <v>115</v>
      </c>
      <c r="D45" t="s">
        <v>9</v>
      </c>
      <c r="E45" t="s">
        <v>18</v>
      </c>
      <c r="F45" t="s">
        <v>29</v>
      </c>
      <c r="G45" t="s">
        <v>19</v>
      </c>
      <c r="H45">
        <v>0</v>
      </c>
      <c r="I45">
        <v>0</v>
      </c>
      <c r="J45">
        <f t="shared" si="0"/>
        <v>1.1000000000000001</v>
      </c>
      <c r="K45">
        <f t="shared" si="1"/>
        <v>1.3</v>
      </c>
      <c r="L45">
        <f t="shared" si="2"/>
        <v>0.51</v>
      </c>
      <c r="N45" s="3">
        <f t="shared" si="3"/>
        <v>12422.042919000003</v>
      </c>
    </row>
    <row r="46" spans="1:14" x14ac:dyDescent="0.3">
      <c r="A46">
        <v>4</v>
      </c>
      <c r="B46" t="s">
        <v>116</v>
      </c>
      <c r="C46" t="s">
        <v>115</v>
      </c>
      <c r="D46" t="s">
        <v>9</v>
      </c>
      <c r="E46" t="s">
        <v>16</v>
      </c>
      <c r="F46" t="s">
        <v>24</v>
      </c>
      <c r="G46" t="s">
        <v>19</v>
      </c>
      <c r="H46">
        <v>0</v>
      </c>
      <c r="I46">
        <v>0</v>
      </c>
      <c r="J46">
        <f t="shared" si="0"/>
        <v>1</v>
      </c>
      <c r="K46">
        <f t="shared" si="1"/>
        <v>1.3</v>
      </c>
      <c r="L46">
        <f t="shared" si="2"/>
        <v>0.81</v>
      </c>
      <c r="N46" s="3">
        <f t="shared" si="3"/>
        <v>271.88460000000003</v>
      </c>
    </row>
    <row r="47" spans="1:14" x14ac:dyDescent="0.3">
      <c r="A47">
        <v>348</v>
      </c>
      <c r="B47" t="s">
        <v>159</v>
      </c>
      <c r="C47" t="s">
        <v>115</v>
      </c>
      <c r="D47" t="s">
        <v>9</v>
      </c>
      <c r="E47" t="s">
        <v>16</v>
      </c>
      <c r="F47" t="s">
        <v>29</v>
      </c>
      <c r="G47" t="s">
        <v>19</v>
      </c>
      <c r="H47">
        <v>0</v>
      </c>
      <c r="I47">
        <v>0</v>
      </c>
      <c r="J47">
        <f t="shared" si="0"/>
        <v>1.1000000000000001</v>
      </c>
      <c r="K47">
        <f t="shared" si="1"/>
        <v>1.3</v>
      </c>
      <c r="L47">
        <f t="shared" si="2"/>
        <v>0.81</v>
      </c>
      <c r="N47" s="3">
        <f t="shared" si="3"/>
        <v>24756.345900000004</v>
      </c>
    </row>
    <row r="48" spans="1:14" x14ac:dyDescent="0.3">
      <c r="A48">
        <v>19</v>
      </c>
      <c r="B48" t="s">
        <v>117</v>
      </c>
      <c r="C48" t="s">
        <v>115</v>
      </c>
      <c r="D48" t="s">
        <v>9</v>
      </c>
      <c r="E48" t="s">
        <v>10</v>
      </c>
      <c r="F48" t="s">
        <v>22</v>
      </c>
      <c r="G48" t="s">
        <v>21</v>
      </c>
      <c r="H48">
        <v>0</v>
      </c>
      <c r="I48">
        <v>0</v>
      </c>
      <c r="J48">
        <f t="shared" ref="J48:J79" si="4">IF(ISBLANK(F48),0,VLOOKUP(F48,$F$3:$G$7,2,FALSE))</f>
        <v>1.3</v>
      </c>
      <c r="K48">
        <f t="shared" ref="K48:K79" si="5">IF(ISBLANK(G48),0,VLOOKUP(G48,$I$3:$J$7,2,FALSE))</f>
        <v>0.65</v>
      </c>
      <c r="L48">
        <f t="shared" ref="L48:L79" si="6">IF(ISBLANK(E48),0,VLOOKUP(E48,$B$3:$D$8,2,FALSE))</f>
        <v>1.65</v>
      </c>
      <c r="N48" s="3">
        <f t="shared" si="3"/>
        <v>2451.0915000000005</v>
      </c>
    </row>
    <row r="49" spans="1:14" x14ac:dyDescent="0.3">
      <c r="A49">
        <v>17</v>
      </c>
      <c r="B49" t="s">
        <v>118</v>
      </c>
      <c r="C49" t="s">
        <v>115</v>
      </c>
      <c r="D49" t="s">
        <v>9</v>
      </c>
      <c r="E49" t="s">
        <v>10</v>
      </c>
      <c r="F49" t="s">
        <v>24</v>
      </c>
      <c r="G49" t="s">
        <v>19</v>
      </c>
      <c r="H49">
        <v>0</v>
      </c>
      <c r="I49">
        <v>0</v>
      </c>
      <c r="J49">
        <f t="shared" si="4"/>
        <v>1</v>
      </c>
      <c r="K49">
        <f t="shared" si="5"/>
        <v>1.3</v>
      </c>
      <c r="L49">
        <f t="shared" si="6"/>
        <v>1.65</v>
      </c>
      <c r="N49" s="3">
        <f t="shared" si="3"/>
        <v>3189.6150000000002</v>
      </c>
    </row>
    <row r="50" spans="1:14" x14ac:dyDescent="0.3">
      <c r="A50">
        <v>153</v>
      </c>
      <c r="B50" t="s">
        <v>119</v>
      </c>
      <c r="C50" t="s">
        <v>115</v>
      </c>
      <c r="D50" t="s">
        <v>9</v>
      </c>
      <c r="E50" t="s">
        <v>10</v>
      </c>
      <c r="F50" t="s">
        <v>24</v>
      </c>
      <c r="G50" t="s">
        <v>26</v>
      </c>
      <c r="H50">
        <v>0</v>
      </c>
      <c r="I50">
        <v>0</v>
      </c>
      <c r="J50">
        <f t="shared" si="4"/>
        <v>1</v>
      </c>
      <c r="K50">
        <f t="shared" si="5"/>
        <v>0.85</v>
      </c>
      <c r="L50">
        <f t="shared" si="6"/>
        <v>1.65</v>
      </c>
      <c r="N50" s="3">
        <f t="shared" si="3"/>
        <v>18695.325000000001</v>
      </c>
    </row>
    <row r="51" spans="1:14" x14ac:dyDescent="0.3">
      <c r="A51">
        <v>56</v>
      </c>
      <c r="B51" t="s">
        <v>120</v>
      </c>
      <c r="C51" t="s">
        <v>115</v>
      </c>
      <c r="D51" t="s">
        <v>9</v>
      </c>
      <c r="E51" t="s">
        <v>10</v>
      </c>
      <c r="F51" t="s">
        <v>24</v>
      </c>
      <c r="G51" t="s">
        <v>21</v>
      </c>
      <c r="H51">
        <v>0</v>
      </c>
      <c r="I51">
        <v>0</v>
      </c>
      <c r="J51">
        <f t="shared" si="4"/>
        <v>1</v>
      </c>
      <c r="K51">
        <f t="shared" si="5"/>
        <v>0.65</v>
      </c>
      <c r="L51">
        <f t="shared" si="6"/>
        <v>1.65</v>
      </c>
      <c r="N51" s="3">
        <f t="shared" si="3"/>
        <v>5406.4724999999999</v>
      </c>
    </row>
    <row r="52" spans="1:14" x14ac:dyDescent="0.3">
      <c r="A52">
        <v>516</v>
      </c>
      <c r="B52" t="s">
        <v>121</v>
      </c>
      <c r="C52" t="s">
        <v>115</v>
      </c>
      <c r="D52" t="s">
        <v>9</v>
      </c>
      <c r="E52" t="s">
        <v>10</v>
      </c>
      <c r="F52" t="s">
        <v>29</v>
      </c>
      <c r="G52" t="s">
        <v>19</v>
      </c>
      <c r="H52">
        <v>0</v>
      </c>
      <c r="I52">
        <v>0</v>
      </c>
      <c r="J52">
        <f t="shared" si="4"/>
        <v>1.1000000000000001</v>
      </c>
      <c r="K52">
        <f t="shared" si="5"/>
        <v>1.3</v>
      </c>
      <c r="L52">
        <f t="shared" si="6"/>
        <v>1.65</v>
      </c>
      <c r="N52" s="3">
        <f t="shared" si="3"/>
        <v>99615.730500000005</v>
      </c>
    </row>
    <row r="53" spans="1:14" x14ac:dyDescent="0.3">
      <c r="A53">
        <v>205</v>
      </c>
      <c r="B53" t="s">
        <v>122</v>
      </c>
      <c r="C53" t="s">
        <v>115</v>
      </c>
      <c r="D53" t="s">
        <v>9</v>
      </c>
      <c r="E53" t="s">
        <v>10</v>
      </c>
      <c r="F53" t="s">
        <v>29</v>
      </c>
      <c r="G53" t="s">
        <v>25</v>
      </c>
      <c r="H53">
        <v>0</v>
      </c>
      <c r="I53">
        <v>0</v>
      </c>
      <c r="J53">
        <f t="shared" si="4"/>
        <v>1.1000000000000001</v>
      </c>
      <c r="K53">
        <f t="shared" si="5"/>
        <v>1.05</v>
      </c>
      <c r="L53">
        <f t="shared" si="6"/>
        <v>1.65</v>
      </c>
      <c r="N53" s="3">
        <f t="shared" si="3"/>
        <v>33314.415750000007</v>
      </c>
    </row>
    <row r="54" spans="1:14" x14ac:dyDescent="0.3">
      <c r="A54">
        <v>202</v>
      </c>
      <c r="B54" t="s">
        <v>123</v>
      </c>
      <c r="C54" t="s">
        <v>115</v>
      </c>
      <c r="D54" t="s">
        <v>9</v>
      </c>
      <c r="E54" t="s">
        <v>10</v>
      </c>
      <c r="F54" t="s">
        <v>29</v>
      </c>
      <c r="G54" t="s">
        <v>26</v>
      </c>
      <c r="H54">
        <v>0</v>
      </c>
      <c r="I54">
        <v>0</v>
      </c>
      <c r="J54">
        <f t="shared" si="4"/>
        <v>1.1000000000000001</v>
      </c>
      <c r="K54">
        <f t="shared" si="5"/>
        <v>0.85</v>
      </c>
      <c r="L54">
        <f t="shared" si="6"/>
        <v>1.65</v>
      </c>
      <c r="N54" s="3">
        <f t="shared" si="3"/>
        <v>27379.184249999998</v>
      </c>
    </row>
    <row r="55" spans="1:14" x14ac:dyDescent="0.3">
      <c r="A55">
        <v>1</v>
      </c>
      <c r="B55" t="s">
        <v>124</v>
      </c>
      <c r="C55" t="s">
        <v>115</v>
      </c>
      <c r="D55" t="s">
        <v>9</v>
      </c>
      <c r="E55" t="s">
        <v>12</v>
      </c>
      <c r="F55" t="s">
        <v>22</v>
      </c>
      <c r="G55" t="s">
        <v>19</v>
      </c>
      <c r="H55">
        <v>0</v>
      </c>
      <c r="I55">
        <v>0</v>
      </c>
      <c r="J55">
        <f t="shared" si="4"/>
        <v>1.3</v>
      </c>
      <c r="K55">
        <f t="shared" si="5"/>
        <v>1.3</v>
      </c>
      <c r="L55">
        <f t="shared" si="6"/>
        <v>1.85</v>
      </c>
      <c r="N55" s="3">
        <f t="shared" si="3"/>
        <v>468.97500000000002</v>
      </c>
    </row>
    <row r="56" spans="1:14" x14ac:dyDescent="0.3">
      <c r="A56">
        <v>9</v>
      </c>
      <c r="B56" t="s">
        <v>110</v>
      </c>
      <c r="C56" t="s">
        <v>115</v>
      </c>
      <c r="D56" t="s">
        <v>9</v>
      </c>
      <c r="E56" t="s">
        <v>12</v>
      </c>
      <c r="F56" t="s">
        <v>22</v>
      </c>
      <c r="G56" t="s">
        <v>21</v>
      </c>
      <c r="H56">
        <v>0</v>
      </c>
      <c r="I56">
        <v>0</v>
      </c>
      <c r="J56">
        <f t="shared" si="4"/>
        <v>1.3</v>
      </c>
      <c r="K56">
        <f t="shared" si="5"/>
        <v>0.65</v>
      </c>
      <c r="L56">
        <f t="shared" si="6"/>
        <v>1.85</v>
      </c>
      <c r="N56" s="3">
        <f t="shared" si="3"/>
        <v>1838.3820000000001</v>
      </c>
    </row>
    <row r="57" spans="1:14" x14ac:dyDescent="0.3">
      <c r="A57">
        <v>7</v>
      </c>
      <c r="B57" t="s">
        <v>125</v>
      </c>
      <c r="C57" t="s">
        <v>115</v>
      </c>
      <c r="D57" t="s">
        <v>9</v>
      </c>
      <c r="E57" t="s">
        <v>12</v>
      </c>
      <c r="F57" t="s">
        <v>24</v>
      </c>
      <c r="G57" t="s">
        <v>19</v>
      </c>
      <c r="H57">
        <v>0</v>
      </c>
      <c r="I57">
        <v>0</v>
      </c>
      <c r="J57">
        <f t="shared" si="4"/>
        <v>1</v>
      </c>
      <c r="K57">
        <f t="shared" si="5"/>
        <v>1.3</v>
      </c>
      <c r="L57">
        <f t="shared" si="6"/>
        <v>1.85</v>
      </c>
      <c r="N57" s="3">
        <f t="shared" si="3"/>
        <v>2056.2750000000001</v>
      </c>
    </row>
    <row r="58" spans="1:14" x14ac:dyDescent="0.3">
      <c r="A58">
        <v>36</v>
      </c>
      <c r="B58" t="s">
        <v>126</v>
      </c>
      <c r="C58" t="s">
        <v>115</v>
      </c>
      <c r="D58" t="s">
        <v>9</v>
      </c>
      <c r="E58" t="s">
        <v>12</v>
      </c>
      <c r="F58" t="s">
        <v>24</v>
      </c>
      <c r="G58" t="s">
        <v>26</v>
      </c>
      <c r="H58">
        <v>0</v>
      </c>
      <c r="I58">
        <v>0</v>
      </c>
      <c r="J58">
        <f t="shared" si="4"/>
        <v>1</v>
      </c>
      <c r="K58">
        <f t="shared" si="5"/>
        <v>0.85</v>
      </c>
      <c r="L58">
        <f t="shared" si="6"/>
        <v>1.85</v>
      </c>
      <c r="N58" s="3">
        <f t="shared" si="3"/>
        <v>7326.2775000000001</v>
      </c>
    </row>
    <row r="59" spans="1:14" x14ac:dyDescent="0.3">
      <c r="A59">
        <v>34</v>
      </c>
      <c r="B59" t="s">
        <v>127</v>
      </c>
      <c r="C59" t="s">
        <v>115</v>
      </c>
      <c r="D59" t="s">
        <v>9</v>
      </c>
      <c r="E59" t="s">
        <v>12</v>
      </c>
      <c r="F59" t="s">
        <v>24</v>
      </c>
      <c r="G59" t="s">
        <v>21</v>
      </c>
      <c r="H59">
        <v>0</v>
      </c>
      <c r="I59">
        <v>0</v>
      </c>
      <c r="J59">
        <f t="shared" si="4"/>
        <v>1</v>
      </c>
      <c r="K59">
        <f t="shared" si="5"/>
        <v>0.65</v>
      </c>
      <c r="L59">
        <f t="shared" si="6"/>
        <v>1.85</v>
      </c>
      <c r="N59" s="3">
        <f t="shared" si="3"/>
        <v>5260.9375</v>
      </c>
    </row>
    <row r="60" spans="1:14" x14ac:dyDescent="0.3">
      <c r="A60">
        <v>49</v>
      </c>
      <c r="B60" t="s">
        <v>128</v>
      </c>
      <c r="C60" t="s">
        <v>115</v>
      </c>
      <c r="D60" t="s">
        <v>9</v>
      </c>
      <c r="E60" t="s">
        <v>12</v>
      </c>
      <c r="F60" t="s">
        <v>29</v>
      </c>
      <c r="G60" t="s">
        <v>19</v>
      </c>
      <c r="H60">
        <v>0</v>
      </c>
      <c r="I60">
        <v>0</v>
      </c>
      <c r="J60">
        <f t="shared" si="4"/>
        <v>1.1000000000000001</v>
      </c>
      <c r="K60">
        <f t="shared" si="5"/>
        <v>1.3</v>
      </c>
      <c r="L60">
        <f t="shared" si="6"/>
        <v>1.85</v>
      </c>
      <c r="N60" s="3">
        <f t="shared" si="3"/>
        <v>16785.697500000006</v>
      </c>
    </row>
    <row r="61" spans="1:14" x14ac:dyDescent="0.3">
      <c r="A61">
        <v>39</v>
      </c>
      <c r="B61" t="s">
        <v>129</v>
      </c>
      <c r="C61" t="s">
        <v>115</v>
      </c>
      <c r="D61" t="s">
        <v>9</v>
      </c>
      <c r="E61" t="s">
        <v>12</v>
      </c>
      <c r="F61" t="s">
        <v>29</v>
      </c>
      <c r="G61" t="s">
        <v>25</v>
      </c>
      <c r="H61">
        <v>0</v>
      </c>
      <c r="I61">
        <v>0</v>
      </c>
      <c r="J61">
        <f t="shared" si="4"/>
        <v>1.1000000000000001</v>
      </c>
      <c r="K61">
        <f t="shared" si="5"/>
        <v>1.05</v>
      </c>
      <c r="L61">
        <f t="shared" si="6"/>
        <v>1.85</v>
      </c>
      <c r="N61" s="3">
        <f t="shared" si="3"/>
        <v>10895.288250000003</v>
      </c>
    </row>
    <row r="62" spans="1:14" x14ac:dyDescent="0.3">
      <c r="A62">
        <v>29</v>
      </c>
      <c r="B62" t="s">
        <v>130</v>
      </c>
      <c r="C62" t="s">
        <v>115</v>
      </c>
      <c r="D62" t="s">
        <v>9</v>
      </c>
      <c r="E62" t="s">
        <v>12</v>
      </c>
      <c r="F62" t="s">
        <v>29</v>
      </c>
      <c r="G62" t="s">
        <v>26</v>
      </c>
      <c r="H62">
        <v>0</v>
      </c>
      <c r="I62">
        <v>0</v>
      </c>
      <c r="J62">
        <f t="shared" si="4"/>
        <v>1.1000000000000001</v>
      </c>
      <c r="K62">
        <f t="shared" si="5"/>
        <v>0.85</v>
      </c>
      <c r="L62">
        <f t="shared" si="6"/>
        <v>1.85</v>
      </c>
      <c r="N62" s="3">
        <f t="shared" si="3"/>
        <v>6531.536000000001</v>
      </c>
    </row>
    <row r="63" spans="1:14" x14ac:dyDescent="0.3">
      <c r="A63">
        <v>1</v>
      </c>
      <c r="B63" t="s">
        <v>51</v>
      </c>
      <c r="C63" t="s">
        <v>115</v>
      </c>
      <c r="D63" t="s">
        <v>9</v>
      </c>
      <c r="E63" t="s">
        <v>13</v>
      </c>
      <c r="F63" t="s">
        <v>22</v>
      </c>
      <c r="G63" t="s">
        <v>19</v>
      </c>
      <c r="H63">
        <v>0</v>
      </c>
      <c r="I63">
        <v>0</v>
      </c>
      <c r="J63">
        <f t="shared" si="4"/>
        <v>1.3</v>
      </c>
      <c r="K63">
        <f t="shared" si="5"/>
        <v>1.3</v>
      </c>
      <c r="L63">
        <f t="shared" si="6"/>
        <v>2.4</v>
      </c>
      <c r="N63" s="3">
        <f t="shared" si="3"/>
        <v>746.30400000000009</v>
      </c>
    </row>
    <row r="64" spans="1:14" x14ac:dyDescent="0.3">
      <c r="A64">
        <v>6</v>
      </c>
      <c r="B64" t="s">
        <v>131</v>
      </c>
      <c r="C64" t="s">
        <v>115</v>
      </c>
      <c r="D64" t="s">
        <v>9</v>
      </c>
      <c r="E64" t="s">
        <v>13</v>
      </c>
      <c r="F64" t="s">
        <v>22</v>
      </c>
      <c r="G64" t="s">
        <v>21</v>
      </c>
      <c r="H64">
        <v>0</v>
      </c>
      <c r="I64">
        <v>0</v>
      </c>
      <c r="J64">
        <f t="shared" si="4"/>
        <v>1.3</v>
      </c>
      <c r="K64">
        <f t="shared" si="5"/>
        <v>0.65</v>
      </c>
      <c r="L64">
        <f t="shared" si="6"/>
        <v>2.4</v>
      </c>
      <c r="N64" s="3">
        <f t="shared" si="3"/>
        <v>2573.5320000000002</v>
      </c>
    </row>
    <row r="65" spans="1:14" x14ac:dyDescent="0.3">
      <c r="A65">
        <v>1</v>
      </c>
      <c r="B65" t="s">
        <v>42</v>
      </c>
      <c r="C65" t="s">
        <v>115</v>
      </c>
      <c r="D65" t="s">
        <v>9</v>
      </c>
      <c r="E65" t="s">
        <v>13</v>
      </c>
      <c r="F65" t="s">
        <v>22</v>
      </c>
      <c r="G65" t="s">
        <v>11</v>
      </c>
      <c r="H65">
        <v>0</v>
      </c>
      <c r="I65">
        <v>0</v>
      </c>
      <c r="J65">
        <f t="shared" si="4"/>
        <v>1.3</v>
      </c>
      <c r="K65">
        <f t="shared" si="5"/>
        <v>0.45</v>
      </c>
      <c r="L65">
        <f t="shared" si="6"/>
        <v>2.4</v>
      </c>
      <c r="N65" s="3">
        <f t="shared" si="3"/>
        <v>266.76</v>
      </c>
    </row>
    <row r="66" spans="1:14" x14ac:dyDescent="0.3">
      <c r="A66">
        <v>4</v>
      </c>
      <c r="B66" t="s">
        <v>132</v>
      </c>
      <c r="C66" t="s">
        <v>115</v>
      </c>
      <c r="D66" t="s">
        <v>9</v>
      </c>
      <c r="E66" t="s">
        <v>13</v>
      </c>
      <c r="F66" t="s">
        <v>24</v>
      </c>
      <c r="G66" t="s">
        <v>19</v>
      </c>
      <c r="H66">
        <v>0</v>
      </c>
      <c r="I66">
        <v>0</v>
      </c>
      <c r="J66">
        <f t="shared" si="4"/>
        <v>1</v>
      </c>
      <c r="K66">
        <f t="shared" si="5"/>
        <v>1.3</v>
      </c>
      <c r="L66">
        <f t="shared" si="6"/>
        <v>2.4</v>
      </c>
      <c r="N66" s="3">
        <f t="shared" si="3"/>
        <v>2321.2800000000002</v>
      </c>
    </row>
    <row r="67" spans="1:14" x14ac:dyDescent="0.3">
      <c r="A67">
        <v>1</v>
      </c>
      <c r="B67" t="s">
        <v>70</v>
      </c>
      <c r="C67" t="s">
        <v>115</v>
      </c>
      <c r="D67" t="s">
        <v>9</v>
      </c>
      <c r="E67" t="s">
        <v>13</v>
      </c>
      <c r="F67" t="s">
        <v>24</v>
      </c>
      <c r="G67" t="s">
        <v>25</v>
      </c>
      <c r="H67">
        <v>0</v>
      </c>
      <c r="I67">
        <v>0</v>
      </c>
      <c r="J67">
        <f t="shared" si="4"/>
        <v>1</v>
      </c>
      <c r="K67">
        <f t="shared" si="5"/>
        <v>1.05</v>
      </c>
      <c r="L67">
        <f t="shared" si="6"/>
        <v>2.4</v>
      </c>
      <c r="N67" s="3">
        <f t="shared" si="3"/>
        <v>435.96</v>
      </c>
    </row>
    <row r="68" spans="1:14" x14ac:dyDescent="0.3">
      <c r="A68">
        <v>25</v>
      </c>
      <c r="B68" t="s">
        <v>133</v>
      </c>
      <c r="C68" t="s">
        <v>115</v>
      </c>
      <c r="D68" t="s">
        <v>9</v>
      </c>
      <c r="E68" t="s">
        <v>13</v>
      </c>
      <c r="F68" t="s">
        <v>24</v>
      </c>
      <c r="G68" t="s">
        <v>26</v>
      </c>
      <c r="H68">
        <v>0</v>
      </c>
      <c r="I68">
        <v>0</v>
      </c>
      <c r="J68">
        <f t="shared" si="4"/>
        <v>1</v>
      </c>
      <c r="K68">
        <f t="shared" si="5"/>
        <v>0.85</v>
      </c>
      <c r="L68">
        <f t="shared" si="6"/>
        <v>2.4</v>
      </c>
      <c r="N68" s="3">
        <f t="shared" si="3"/>
        <v>9237.119999999999</v>
      </c>
    </row>
    <row r="69" spans="1:14" x14ac:dyDescent="0.3">
      <c r="A69">
        <v>13</v>
      </c>
      <c r="B69" t="s">
        <v>134</v>
      </c>
      <c r="C69" t="s">
        <v>115</v>
      </c>
      <c r="D69" t="s">
        <v>9</v>
      </c>
      <c r="E69" t="s">
        <v>13</v>
      </c>
      <c r="F69" t="s">
        <v>24</v>
      </c>
      <c r="G69" t="s">
        <v>21</v>
      </c>
      <c r="H69">
        <v>0</v>
      </c>
      <c r="I69">
        <v>0</v>
      </c>
      <c r="J69">
        <f t="shared" si="4"/>
        <v>1</v>
      </c>
      <c r="K69">
        <f t="shared" si="5"/>
        <v>0.65</v>
      </c>
      <c r="L69">
        <f t="shared" si="6"/>
        <v>2.4</v>
      </c>
      <c r="N69" s="3">
        <f t="shared" si="3"/>
        <v>3555.2400000000002</v>
      </c>
    </row>
    <row r="70" spans="1:14" x14ac:dyDescent="0.3">
      <c r="A70">
        <v>1</v>
      </c>
      <c r="B70" t="s">
        <v>42</v>
      </c>
      <c r="C70" t="s">
        <v>115</v>
      </c>
      <c r="D70" t="s">
        <v>9</v>
      </c>
      <c r="E70" t="s">
        <v>13</v>
      </c>
      <c r="F70" t="s">
        <v>24</v>
      </c>
      <c r="G70" t="s">
        <v>11</v>
      </c>
      <c r="H70">
        <v>0</v>
      </c>
      <c r="I70">
        <v>0</v>
      </c>
      <c r="J70">
        <f t="shared" si="4"/>
        <v>1</v>
      </c>
      <c r="K70">
        <f t="shared" si="5"/>
        <v>0.45</v>
      </c>
      <c r="L70">
        <f t="shared" si="6"/>
        <v>2.4</v>
      </c>
      <c r="N70" s="3">
        <f t="shared" si="3"/>
        <v>205.2</v>
      </c>
    </row>
    <row r="71" spans="1:14" x14ac:dyDescent="0.3">
      <c r="A71">
        <v>11</v>
      </c>
      <c r="B71" t="s">
        <v>135</v>
      </c>
      <c r="C71" t="s">
        <v>115</v>
      </c>
      <c r="D71" t="s">
        <v>9</v>
      </c>
      <c r="E71" t="s">
        <v>13</v>
      </c>
      <c r="F71" t="s">
        <v>29</v>
      </c>
      <c r="G71" t="s">
        <v>19</v>
      </c>
      <c r="H71">
        <v>0</v>
      </c>
      <c r="I71">
        <v>0</v>
      </c>
      <c r="J71">
        <f t="shared" si="4"/>
        <v>1.1000000000000001</v>
      </c>
      <c r="K71">
        <f t="shared" si="5"/>
        <v>1.3</v>
      </c>
      <c r="L71">
        <f t="shared" si="6"/>
        <v>2.4</v>
      </c>
      <c r="N71" s="3">
        <f t="shared" si="3"/>
        <v>6373.2240000000002</v>
      </c>
    </row>
    <row r="72" spans="1:14" x14ac:dyDescent="0.3">
      <c r="A72">
        <v>7</v>
      </c>
      <c r="B72" t="s">
        <v>88</v>
      </c>
      <c r="C72" t="s">
        <v>115</v>
      </c>
      <c r="D72" t="s">
        <v>9</v>
      </c>
      <c r="E72" t="s">
        <v>13</v>
      </c>
      <c r="F72" t="s">
        <v>29</v>
      </c>
      <c r="G72" t="s">
        <v>25</v>
      </c>
      <c r="H72">
        <v>0</v>
      </c>
      <c r="I72">
        <v>0</v>
      </c>
      <c r="J72">
        <f t="shared" si="4"/>
        <v>1.1000000000000001</v>
      </c>
      <c r="K72">
        <f t="shared" si="5"/>
        <v>1.05</v>
      </c>
      <c r="L72">
        <f t="shared" si="6"/>
        <v>2.4</v>
      </c>
      <c r="N72" s="3">
        <f t="shared" si="3"/>
        <v>3204.4320000000007</v>
      </c>
    </row>
    <row r="73" spans="1:14" x14ac:dyDescent="0.3">
      <c r="A73">
        <v>37</v>
      </c>
      <c r="B73" t="s">
        <v>136</v>
      </c>
      <c r="C73" t="s">
        <v>115</v>
      </c>
      <c r="D73" t="s">
        <v>9</v>
      </c>
      <c r="E73" t="s">
        <v>13</v>
      </c>
      <c r="F73" t="s">
        <v>29</v>
      </c>
      <c r="G73" t="s">
        <v>26</v>
      </c>
      <c r="H73">
        <v>0</v>
      </c>
      <c r="I73">
        <v>0</v>
      </c>
      <c r="J73">
        <f t="shared" si="4"/>
        <v>1.1000000000000001</v>
      </c>
      <c r="K73">
        <f t="shared" si="5"/>
        <v>0.85</v>
      </c>
      <c r="L73">
        <f t="shared" si="6"/>
        <v>2.4</v>
      </c>
      <c r="N73" s="3">
        <f t="shared" si="3"/>
        <v>14307.744000000001</v>
      </c>
    </row>
    <row r="74" spans="1:14" x14ac:dyDescent="0.3">
      <c r="A74">
        <v>2</v>
      </c>
      <c r="B74" t="s">
        <v>137</v>
      </c>
      <c r="C74" t="s">
        <v>115</v>
      </c>
      <c r="D74" t="s">
        <v>9</v>
      </c>
      <c r="E74" t="s">
        <v>14</v>
      </c>
      <c r="F74" t="s">
        <v>24</v>
      </c>
      <c r="G74" t="s">
        <v>26</v>
      </c>
      <c r="H74">
        <v>0</v>
      </c>
      <c r="I74">
        <v>0</v>
      </c>
      <c r="J74">
        <f t="shared" si="4"/>
        <v>1</v>
      </c>
      <c r="K74">
        <f t="shared" si="5"/>
        <v>0.85</v>
      </c>
      <c r="L74">
        <f t="shared" si="6"/>
        <v>2.31</v>
      </c>
      <c r="N74" s="3">
        <f t="shared" si="3"/>
        <v>1209.5160000000001</v>
      </c>
    </row>
    <row r="75" spans="1:14" x14ac:dyDescent="0.3">
      <c r="A75">
        <v>1</v>
      </c>
      <c r="B75" t="s">
        <v>52</v>
      </c>
      <c r="C75" t="s">
        <v>115</v>
      </c>
      <c r="D75" t="s">
        <v>9</v>
      </c>
      <c r="E75" t="s">
        <v>14</v>
      </c>
      <c r="F75" t="s">
        <v>24</v>
      </c>
      <c r="G75" t="s">
        <v>21</v>
      </c>
      <c r="H75">
        <v>0</v>
      </c>
      <c r="I75">
        <v>0</v>
      </c>
      <c r="J75">
        <f t="shared" si="4"/>
        <v>1</v>
      </c>
      <c r="K75">
        <f t="shared" si="5"/>
        <v>0.65</v>
      </c>
      <c r="L75">
        <f t="shared" si="6"/>
        <v>2.31</v>
      </c>
      <c r="N75" s="3">
        <f t="shared" si="3"/>
        <v>427.92750000000001</v>
      </c>
    </row>
    <row r="76" spans="1:14" x14ac:dyDescent="0.3">
      <c r="A76">
        <v>2</v>
      </c>
      <c r="B76" t="s">
        <v>138</v>
      </c>
      <c r="C76" t="s">
        <v>115</v>
      </c>
      <c r="D76" t="s">
        <v>9</v>
      </c>
      <c r="E76" t="s">
        <v>14</v>
      </c>
      <c r="F76" t="s">
        <v>29</v>
      </c>
      <c r="G76" t="s">
        <v>26</v>
      </c>
      <c r="H76">
        <v>0</v>
      </c>
      <c r="I76">
        <v>0</v>
      </c>
      <c r="J76">
        <f t="shared" si="4"/>
        <v>1.1000000000000001</v>
      </c>
      <c r="K76">
        <f t="shared" si="5"/>
        <v>0.85</v>
      </c>
      <c r="L76">
        <f t="shared" si="6"/>
        <v>2.31</v>
      </c>
      <c r="N76" s="3">
        <f t="shared" si="3"/>
        <v>1151.2000500000001</v>
      </c>
    </row>
    <row r="77" spans="1:14" x14ac:dyDescent="0.3">
      <c r="A77">
        <v>29</v>
      </c>
      <c r="B77" t="s">
        <v>139</v>
      </c>
      <c r="C77" t="s">
        <v>115</v>
      </c>
      <c r="D77" t="s">
        <v>27</v>
      </c>
      <c r="E77" t="s">
        <v>18</v>
      </c>
      <c r="F77" t="s">
        <v>24</v>
      </c>
      <c r="G77" t="s">
        <v>26</v>
      </c>
      <c r="H77">
        <v>0</v>
      </c>
      <c r="I77">
        <v>0</v>
      </c>
      <c r="J77">
        <f t="shared" si="4"/>
        <v>1</v>
      </c>
      <c r="K77">
        <f t="shared" si="5"/>
        <v>0.85</v>
      </c>
      <c r="L77">
        <f t="shared" si="6"/>
        <v>0.51</v>
      </c>
      <c r="N77" s="3">
        <f t="shared" si="3"/>
        <v>606.9</v>
      </c>
    </row>
    <row r="78" spans="1:14" x14ac:dyDescent="0.3">
      <c r="A78">
        <v>5</v>
      </c>
      <c r="B78" t="s">
        <v>80</v>
      </c>
      <c r="C78" t="s">
        <v>115</v>
      </c>
      <c r="D78" t="s">
        <v>27</v>
      </c>
      <c r="E78" t="s">
        <v>18</v>
      </c>
      <c r="F78" t="s">
        <v>24</v>
      </c>
      <c r="G78" t="s">
        <v>26</v>
      </c>
      <c r="H78">
        <v>1</v>
      </c>
      <c r="I78">
        <v>0</v>
      </c>
      <c r="J78">
        <f t="shared" si="4"/>
        <v>1</v>
      </c>
      <c r="K78">
        <f t="shared" si="5"/>
        <v>0.85</v>
      </c>
      <c r="L78">
        <f t="shared" si="6"/>
        <v>0.51</v>
      </c>
      <c r="N78" s="3">
        <f t="shared" si="3"/>
        <v>0</v>
      </c>
    </row>
    <row r="79" spans="1:14" x14ac:dyDescent="0.3">
      <c r="A79">
        <v>58</v>
      </c>
      <c r="B79" t="s">
        <v>91</v>
      </c>
      <c r="C79" t="s">
        <v>115</v>
      </c>
      <c r="D79" t="s">
        <v>27</v>
      </c>
      <c r="E79" t="s">
        <v>18</v>
      </c>
      <c r="F79" t="s">
        <v>29</v>
      </c>
      <c r="G79" t="s">
        <v>25</v>
      </c>
      <c r="H79">
        <v>0</v>
      </c>
      <c r="I79">
        <v>0</v>
      </c>
      <c r="J79">
        <f t="shared" si="4"/>
        <v>1.1000000000000001</v>
      </c>
      <c r="K79">
        <f t="shared" si="5"/>
        <v>1.05</v>
      </c>
      <c r="L79">
        <f t="shared" si="6"/>
        <v>0.51</v>
      </c>
      <c r="N79" s="3">
        <f t="shared" si="3"/>
        <v>1645.2166500000003</v>
      </c>
    </row>
    <row r="80" spans="1:14" x14ac:dyDescent="0.3">
      <c r="A80">
        <v>9</v>
      </c>
      <c r="B80" t="s">
        <v>92</v>
      </c>
      <c r="C80" t="s">
        <v>115</v>
      </c>
      <c r="D80" t="s">
        <v>27</v>
      </c>
      <c r="E80" t="s">
        <v>18</v>
      </c>
      <c r="F80" t="s">
        <v>29</v>
      </c>
      <c r="G80" t="s">
        <v>25</v>
      </c>
      <c r="H80">
        <v>1</v>
      </c>
      <c r="I80">
        <v>0</v>
      </c>
      <c r="J80">
        <f t="shared" ref="J80:J103" si="7">IF(ISBLANK(F80),0,VLOOKUP(F80,$F$3:$G$7,2,FALSE))</f>
        <v>1.1000000000000001</v>
      </c>
      <c r="K80">
        <f t="shared" ref="K80:K103" si="8">IF(ISBLANK(G80),0,VLOOKUP(G80,$I$3:$J$7,2,FALSE))</f>
        <v>1.05</v>
      </c>
      <c r="L80">
        <f t="shared" ref="L80:L103" si="9">IF(ISBLANK(E80),0,VLOOKUP(E80,$B$3:$D$8,2,FALSE))</f>
        <v>0.51</v>
      </c>
      <c r="N80" s="3">
        <f t="shared" si="3"/>
        <v>0</v>
      </c>
    </row>
    <row r="81" spans="1:14" x14ac:dyDescent="0.3">
      <c r="A81">
        <v>47</v>
      </c>
      <c r="B81" t="s">
        <v>140</v>
      </c>
      <c r="C81" t="s">
        <v>115</v>
      </c>
      <c r="D81" t="s">
        <v>27</v>
      </c>
      <c r="E81" t="s">
        <v>18</v>
      </c>
      <c r="F81" t="s">
        <v>29</v>
      </c>
      <c r="G81" t="s">
        <v>26</v>
      </c>
      <c r="H81">
        <v>0</v>
      </c>
      <c r="I81">
        <v>0</v>
      </c>
      <c r="J81">
        <f t="shared" si="7"/>
        <v>1.1000000000000001</v>
      </c>
      <c r="K81">
        <f t="shared" si="8"/>
        <v>0.85</v>
      </c>
      <c r="L81">
        <f t="shared" si="9"/>
        <v>0.51</v>
      </c>
      <c r="N81" s="3">
        <f t="shared" ref="N81:N103" si="10">(1-H81)*(1-I81)*B81*J81*K81*L81</f>
        <v>1029.0423000000001</v>
      </c>
    </row>
    <row r="82" spans="1:14" x14ac:dyDescent="0.3">
      <c r="A82">
        <v>9</v>
      </c>
      <c r="B82" t="s">
        <v>141</v>
      </c>
      <c r="C82" t="s">
        <v>115</v>
      </c>
      <c r="D82" t="s">
        <v>27</v>
      </c>
      <c r="E82" t="s">
        <v>18</v>
      </c>
      <c r="F82" t="s">
        <v>29</v>
      </c>
      <c r="G82" t="s">
        <v>26</v>
      </c>
      <c r="H82">
        <v>1</v>
      </c>
      <c r="I82">
        <v>0</v>
      </c>
      <c r="J82">
        <f t="shared" si="7"/>
        <v>1.1000000000000001</v>
      </c>
      <c r="K82">
        <f t="shared" si="8"/>
        <v>0.85</v>
      </c>
      <c r="L82">
        <f t="shared" si="9"/>
        <v>0.51</v>
      </c>
      <c r="N82" s="3">
        <f t="shared" si="10"/>
        <v>0</v>
      </c>
    </row>
    <row r="83" spans="1:14" x14ac:dyDescent="0.3">
      <c r="A83">
        <v>31</v>
      </c>
      <c r="B83" t="s">
        <v>160</v>
      </c>
      <c r="C83" t="s">
        <v>115</v>
      </c>
      <c r="D83" t="s">
        <v>27</v>
      </c>
      <c r="E83" t="s">
        <v>16</v>
      </c>
      <c r="F83" t="s">
        <v>24</v>
      </c>
      <c r="G83" t="s">
        <v>26</v>
      </c>
      <c r="H83">
        <v>0</v>
      </c>
      <c r="I83">
        <v>0</v>
      </c>
      <c r="J83">
        <f t="shared" si="7"/>
        <v>1</v>
      </c>
      <c r="K83">
        <f t="shared" si="8"/>
        <v>0.85</v>
      </c>
      <c r="L83">
        <f t="shared" si="9"/>
        <v>0.81</v>
      </c>
      <c r="N83" s="3">
        <f t="shared" si="10"/>
        <v>1305.0517500000001</v>
      </c>
    </row>
    <row r="84" spans="1:14" x14ac:dyDescent="0.3">
      <c r="A84">
        <v>4</v>
      </c>
      <c r="B84" t="s">
        <v>161</v>
      </c>
      <c r="C84" t="s">
        <v>115</v>
      </c>
      <c r="D84" t="s">
        <v>27</v>
      </c>
      <c r="E84" t="s">
        <v>16</v>
      </c>
      <c r="F84" t="s">
        <v>24</v>
      </c>
      <c r="G84" t="s">
        <v>26</v>
      </c>
      <c r="H84">
        <v>1</v>
      </c>
      <c r="I84">
        <v>0</v>
      </c>
      <c r="J84">
        <f t="shared" si="7"/>
        <v>1</v>
      </c>
      <c r="K84">
        <f t="shared" si="8"/>
        <v>0.85</v>
      </c>
      <c r="L84">
        <f t="shared" si="9"/>
        <v>0.81</v>
      </c>
      <c r="N84" s="3">
        <f t="shared" si="10"/>
        <v>0</v>
      </c>
    </row>
    <row r="85" spans="1:14" x14ac:dyDescent="0.3">
      <c r="A85">
        <v>83</v>
      </c>
      <c r="B85" t="s">
        <v>162</v>
      </c>
      <c r="C85" t="s">
        <v>115</v>
      </c>
      <c r="D85" t="s">
        <v>27</v>
      </c>
      <c r="E85" t="s">
        <v>16</v>
      </c>
      <c r="F85" t="s">
        <v>29</v>
      </c>
      <c r="G85" t="s">
        <v>25</v>
      </c>
      <c r="H85">
        <v>0</v>
      </c>
      <c r="I85">
        <v>0</v>
      </c>
      <c r="J85">
        <f t="shared" si="7"/>
        <v>1.1000000000000001</v>
      </c>
      <c r="K85">
        <f t="shared" si="8"/>
        <v>1.05</v>
      </c>
      <c r="L85">
        <f t="shared" si="9"/>
        <v>0.81</v>
      </c>
      <c r="N85" s="3">
        <f t="shared" si="10"/>
        <v>4875.1510500000013</v>
      </c>
    </row>
    <row r="86" spans="1:14" x14ac:dyDescent="0.3">
      <c r="A86">
        <v>12</v>
      </c>
      <c r="B86" t="s">
        <v>163</v>
      </c>
      <c r="C86" t="s">
        <v>115</v>
      </c>
      <c r="D86" t="s">
        <v>27</v>
      </c>
      <c r="E86" t="s">
        <v>16</v>
      </c>
      <c r="F86" t="s">
        <v>29</v>
      </c>
      <c r="G86" t="s">
        <v>25</v>
      </c>
      <c r="H86">
        <v>1</v>
      </c>
      <c r="I86">
        <v>0</v>
      </c>
      <c r="J86">
        <f t="shared" si="7"/>
        <v>1.1000000000000001</v>
      </c>
      <c r="K86">
        <f t="shared" si="8"/>
        <v>1.05</v>
      </c>
      <c r="L86">
        <f t="shared" si="9"/>
        <v>0.81</v>
      </c>
      <c r="N86" s="3">
        <f t="shared" si="10"/>
        <v>0</v>
      </c>
    </row>
    <row r="87" spans="1:14" x14ac:dyDescent="0.3">
      <c r="A87">
        <v>36</v>
      </c>
      <c r="B87" t="s">
        <v>142</v>
      </c>
      <c r="C87" t="s">
        <v>115</v>
      </c>
      <c r="D87" t="s">
        <v>27</v>
      </c>
      <c r="E87" t="s">
        <v>16</v>
      </c>
      <c r="F87" t="s">
        <v>29</v>
      </c>
      <c r="G87" t="s">
        <v>26</v>
      </c>
      <c r="H87">
        <v>0</v>
      </c>
      <c r="I87">
        <v>0</v>
      </c>
      <c r="J87">
        <f t="shared" si="7"/>
        <v>1.1000000000000001</v>
      </c>
      <c r="K87">
        <f t="shared" si="8"/>
        <v>0.85</v>
      </c>
      <c r="L87">
        <f t="shared" si="9"/>
        <v>0.81</v>
      </c>
      <c r="N87" s="3">
        <f t="shared" si="10"/>
        <v>1796.055525</v>
      </c>
    </row>
    <row r="88" spans="1:14" x14ac:dyDescent="0.3">
      <c r="A88">
        <v>3</v>
      </c>
      <c r="B88" t="s">
        <v>96</v>
      </c>
      <c r="C88" t="s">
        <v>115</v>
      </c>
      <c r="D88" t="s">
        <v>27</v>
      </c>
      <c r="E88" t="s">
        <v>16</v>
      </c>
      <c r="F88" t="s">
        <v>29</v>
      </c>
      <c r="G88" t="s">
        <v>26</v>
      </c>
      <c r="H88">
        <v>1</v>
      </c>
      <c r="I88">
        <v>0</v>
      </c>
      <c r="J88">
        <f t="shared" si="7"/>
        <v>1.1000000000000001</v>
      </c>
      <c r="K88">
        <f t="shared" si="8"/>
        <v>0.85</v>
      </c>
      <c r="L88">
        <f t="shared" si="9"/>
        <v>0.81</v>
      </c>
      <c r="N88" s="3">
        <f t="shared" si="10"/>
        <v>0</v>
      </c>
    </row>
    <row r="89" spans="1:14" x14ac:dyDescent="0.3">
      <c r="A89">
        <v>1</v>
      </c>
      <c r="B89" t="s">
        <v>54</v>
      </c>
      <c r="C89" t="s">
        <v>115</v>
      </c>
      <c r="D89" t="s">
        <v>15</v>
      </c>
      <c r="E89" t="s">
        <v>18</v>
      </c>
      <c r="F89" t="s">
        <v>22</v>
      </c>
      <c r="G89" t="s">
        <v>21</v>
      </c>
      <c r="H89">
        <v>0</v>
      </c>
      <c r="I89">
        <v>0</v>
      </c>
      <c r="J89">
        <f t="shared" si="7"/>
        <v>1.3</v>
      </c>
      <c r="K89">
        <f t="shared" si="8"/>
        <v>0.65</v>
      </c>
      <c r="L89">
        <f t="shared" si="9"/>
        <v>0.51</v>
      </c>
      <c r="N89" s="3">
        <f t="shared" si="10"/>
        <v>23.702249999999999</v>
      </c>
    </row>
    <row r="90" spans="1:14" x14ac:dyDescent="0.3">
      <c r="A90">
        <v>4</v>
      </c>
      <c r="B90" t="s">
        <v>143</v>
      </c>
      <c r="C90" t="s">
        <v>115</v>
      </c>
      <c r="D90" t="s">
        <v>15</v>
      </c>
      <c r="E90" t="s">
        <v>18</v>
      </c>
      <c r="F90" t="s">
        <v>24</v>
      </c>
      <c r="G90" t="s">
        <v>21</v>
      </c>
      <c r="H90">
        <v>0</v>
      </c>
      <c r="I90">
        <v>0</v>
      </c>
      <c r="J90">
        <f t="shared" si="7"/>
        <v>1</v>
      </c>
      <c r="K90">
        <f t="shared" si="8"/>
        <v>0.65</v>
      </c>
      <c r="L90">
        <f t="shared" si="9"/>
        <v>0.51</v>
      </c>
      <c r="N90" s="3">
        <f t="shared" si="10"/>
        <v>69.9465</v>
      </c>
    </row>
    <row r="91" spans="1:14" x14ac:dyDescent="0.3">
      <c r="A91">
        <v>6</v>
      </c>
      <c r="B91" t="s">
        <v>144</v>
      </c>
      <c r="C91" t="s">
        <v>115</v>
      </c>
      <c r="D91" t="s">
        <v>15</v>
      </c>
      <c r="E91" t="s">
        <v>16</v>
      </c>
      <c r="F91" t="s">
        <v>22</v>
      </c>
      <c r="G91" t="s">
        <v>21</v>
      </c>
      <c r="H91">
        <v>0</v>
      </c>
      <c r="I91">
        <v>0</v>
      </c>
      <c r="J91">
        <f t="shared" si="7"/>
        <v>1.3</v>
      </c>
      <c r="K91">
        <f t="shared" si="8"/>
        <v>0.65</v>
      </c>
      <c r="L91">
        <f t="shared" si="9"/>
        <v>0.81</v>
      </c>
      <c r="N91" s="3">
        <f t="shared" si="10"/>
        <v>273.78000000000003</v>
      </c>
    </row>
    <row r="92" spans="1:14" x14ac:dyDescent="0.3">
      <c r="A92">
        <v>11</v>
      </c>
      <c r="B92" t="s">
        <v>145</v>
      </c>
      <c r="C92" t="s">
        <v>115</v>
      </c>
      <c r="D92" t="s">
        <v>15</v>
      </c>
      <c r="E92" t="s">
        <v>16</v>
      </c>
      <c r="F92" t="s">
        <v>24</v>
      </c>
      <c r="G92" t="s">
        <v>21</v>
      </c>
      <c r="H92">
        <v>0</v>
      </c>
      <c r="I92">
        <v>0</v>
      </c>
      <c r="J92">
        <f t="shared" si="7"/>
        <v>1</v>
      </c>
      <c r="K92">
        <f t="shared" si="8"/>
        <v>0.65</v>
      </c>
      <c r="L92">
        <f t="shared" si="9"/>
        <v>0.81</v>
      </c>
      <c r="N92" s="3">
        <f t="shared" si="10"/>
        <v>385.92450000000002</v>
      </c>
    </row>
    <row r="93" spans="1:14" x14ac:dyDescent="0.3">
      <c r="A93">
        <v>1</v>
      </c>
      <c r="B93" t="s">
        <v>55</v>
      </c>
      <c r="C93" t="s">
        <v>115</v>
      </c>
      <c r="D93" t="s">
        <v>15</v>
      </c>
      <c r="E93" t="s">
        <v>16</v>
      </c>
      <c r="F93" t="s">
        <v>24</v>
      </c>
      <c r="G93" t="s">
        <v>21</v>
      </c>
      <c r="H93">
        <v>0</v>
      </c>
      <c r="I93">
        <v>1</v>
      </c>
      <c r="J93">
        <f t="shared" si="7"/>
        <v>1</v>
      </c>
      <c r="K93">
        <f t="shared" si="8"/>
        <v>0.65</v>
      </c>
      <c r="L93">
        <f t="shared" si="9"/>
        <v>0.81</v>
      </c>
      <c r="N93" s="3">
        <f t="shared" si="10"/>
        <v>0</v>
      </c>
    </row>
    <row r="94" spans="1:14" x14ac:dyDescent="0.3">
      <c r="A94">
        <v>1</v>
      </c>
      <c r="B94" t="s">
        <v>54</v>
      </c>
      <c r="C94" t="s">
        <v>115</v>
      </c>
      <c r="D94" t="s">
        <v>23</v>
      </c>
      <c r="E94" t="s">
        <v>18</v>
      </c>
      <c r="F94" t="s">
        <v>24</v>
      </c>
      <c r="G94" t="s">
        <v>19</v>
      </c>
      <c r="H94">
        <v>0</v>
      </c>
      <c r="I94">
        <v>0</v>
      </c>
      <c r="J94">
        <f t="shared" si="7"/>
        <v>1</v>
      </c>
      <c r="K94">
        <f t="shared" si="8"/>
        <v>1.3</v>
      </c>
      <c r="L94">
        <f t="shared" si="9"/>
        <v>0.51</v>
      </c>
      <c r="N94" s="3">
        <f t="shared" si="10"/>
        <v>36.465000000000003</v>
      </c>
    </row>
    <row r="95" spans="1:14" x14ac:dyDescent="0.3">
      <c r="A95">
        <v>70</v>
      </c>
      <c r="B95" t="s">
        <v>97</v>
      </c>
      <c r="C95" t="s">
        <v>115</v>
      </c>
      <c r="D95" t="s">
        <v>23</v>
      </c>
      <c r="E95" t="s">
        <v>18</v>
      </c>
      <c r="F95" t="s">
        <v>29</v>
      </c>
      <c r="G95" t="s">
        <v>19</v>
      </c>
      <c r="H95">
        <v>0</v>
      </c>
      <c r="I95">
        <v>0</v>
      </c>
      <c r="J95">
        <f t="shared" si="7"/>
        <v>1.1000000000000001</v>
      </c>
      <c r="K95">
        <f t="shared" si="8"/>
        <v>1.3</v>
      </c>
      <c r="L95">
        <f t="shared" si="9"/>
        <v>0.51</v>
      </c>
      <c r="N95" s="3">
        <f t="shared" si="10"/>
        <v>2347.2520500000005</v>
      </c>
    </row>
    <row r="96" spans="1:14" x14ac:dyDescent="0.3">
      <c r="A96">
        <v>21</v>
      </c>
      <c r="B96" t="s">
        <v>98</v>
      </c>
      <c r="C96" t="s">
        <v>115</v>
      </c>
      <c r="D96" t="s">
        <v>23</v>
      </c>
      <c r="E96" t="s">
        <v>18</v>
      </c>
      <c r="F96" t="s">
        <v>29</v>
      </c>
      <c r="G96" t="s">
        <v>19</v>
      </c>
      <c r="H96">
        <v>1</v>
      </c>
      <c r="I96">
        <v>0</v>
      </c>
      <c r="J96">
        <f t="shared" si="7"/>
        <v>1.1000000000000001</v>
      </c>
      <c r="K96">
        <f t="shared" si="8"/>
        <v>1.3</v>
      </c>
      <c r="L96">
        <f t="shared" si="9"/>
        <v>0.51</v>
      </c>
      <c r="N96" s="3">
        <f t="shared" si="10"/>
        <v>0</v>
      </c>
    </row>
    <row r="97" spans="1:14" x14ac:dyDescent="0.3">
      <c r="A97">
        <v>1</v>
      </c>
      <c r="B97" t="s">
        <v>58</v>
      </c>
      <c r="C97" t="s">
        <v>115</v>
      </c>
      <c r="D97" t="s">
        <v>23</v>
      </c>
      <c r="E97" t="s">
        <v>16</v>
      </c>
      <c r="F97" t="s">
        <v>24</v>
      </c>
      <c r="G97" t="s">
        <v>19</v>
      </c>
      <c r="H97">
        <v>0</v>
      </c>
      <c r="I97">
        <v>0</v>
      </c>
      <c r="J97">
        <f t="shared" si="7"/>
        <v>1</v>
      </c>
      <c r="K97">
        <f t="shared" si="8"/>
        <v>1.3</v>
      </c>
      <c r="L97">
        <f t="shared" si="9"/>
        <v>0.81</v>
      </c>
      <c r="N97" s="3">
        <f t="shared" si="10"/>
        <v>68.445000000000007</v>
      </c>
    </row>
    <row r="98" spans="1:14" x14ac:dyDescent="0.3">
      <c r="A98">
        <v>121</v>
      </c>
      <c r="B98" t="s">
        <v>164</v>
      </c>
      <c r="C98" t="s">
        <v>115</v>
      </c>
      <c r="D98" t="s">
        <v>23</v>
      </c>
      <c r="E98" t="s">
        <v>16</v>
      </c>
      <c r="F98" t="s">
        <v>29</v>
      </c>
      <c r="G98" t="s">
        <v>19</v>
      </c>
      <c r="H98">
        <v>0</v>
      </c>
      <c r="I98">
        <v>0</v>
      </c>
      <c r="J98">
        <f t="shared" si="7"/>
        <v>1.1000000000000001</v>
      </c>
      <c r="K98">
        <f t="shared" si="8"/>
        <v>1.3</v>
      </c>
      <c r="L98">
        <f t="shared" si="9"/>
        <v>0.81</v>
      </c>
      <c r="N98" s="3">
        <f t="shared" si="10"/>
        <v>8671.6129500000025</v>
      </c>
    </row>
    <row r="99" spans="1:14" x14ac:dyDescent="0.3">
      <c r="A99">
        <v>26</v>
      </c>
      <c r="B99" t="s">
        <v>165</v>
      </c>
      <c r="C99" t="s">
        <v>115</v>
      </c>
      <c r="D99" t="s">
        <v>23</v>
      </c>
      <c r="E99" t="s">
        <v>16</v>
      </c>
      <c r="F99" t="s">
        <v>29</v>
      </c>
      <c r="G99" t="s">
        <v>19</v>
      </c>
      <c r="H99">
        <v>1</v>
      </c>
      <c r="I99">
        <v>0</v>
      </c>
      <c r="J99">
        <f t="shared" si="7"/>
        <v>1.1000000000000001</v>
      </c>
      <c r="K99">
        <f t="shared" si="8"/>
        <v>1.3</v>
      </c>
      <c r="L99">
        <f t="shared" si="9"/>
        <v>0.81</v>
      </c>
      <c r="N99" s="3">
        <f t="shared" si="10"/>
        <v>0</v>
      </c>
    </row>
    <row r="100" spans="1:14" x14ac:dyDescent="0.3">
      <c r="A100">
        <v>1</v>
      </c>
      <c r="B100" t="s">
        <v>79</v>
      </c>
      <c r="C100" t="s">
        <v>115</v>
      </c>
      <c r="D100" t="s">
        <v>28</v>
      </c>
      <c r="E100" t="s">
        <v>18</v>
      </c>
      <c r="F100" t="s">
        <v>24</v>
      </c>
      <c r="G100" t="s">
        <v>19</v>
      </c>
      <c r="H100">
        <v>1</v>
      </c>
      <c r="I100">
        <v>0</v>
      </c>
      <c r="J100">
        <f t="shared" si="7"/>
        <v>1</v>
      </c>
      <c r="K100">
        <f t="shared" si="8"/>
        <v>1.3</v>
      </c>
      <c r="L100">
        <f t="shared" si="9"/>
        <v>0.51</v>
      </c>
      <c r="N100" s="3">
        <f t="shared" si="10"/>
        <v>0</v>
      </c>
    </row>
    <row r="101" spans="1:14" x14ac:dyDescent="0.3">
      <c r="A101">
        <v>61</v>
      </c>
      <c r="B101" t="s">
        <v>166</v>
      </c>
      <c r="C101" t="s">
        <v>115</v>
      </c>
      <c r="D101" t="s">
        <v>28</v>
      </c>
      <c r="E101" t="s">
        <v>18</v>
      </c>
      <c r="F101" t="s">
        <v>29</v>
      </c>
      <c r="G101" t="s">
        <v>19</v>
      </c>
      <c r="H101">
        <v>1</v>
      </c>
      <c r="I101">
        <v>0</v>
      </c>
      <c r="J101">
        <f t="shared" si="7"/>
        <v>1.1000000000000001</v>
      </c>
      <c r="K101">
        <f t="shared" si="8"/>
        <v>1.3</v>
      </c>
      <c r="L101">
        <f t="shared" si="9"/>
        <v>0.51</v>
      </c>
      <c r="N101" s="3">
        <f t="shared" si="10"/>
        <v>0</v>
      </c>
    </row>
    <row r="102" spans="1:14" x14ac:dyDescent="0.3">
      <c r="A102">
        <v>3</v>
      </c>
      <c r="B102" t="s">
        <v>80</v>
      </c>
      <c r="C102" t="s">
        <v>115</v>
      </c>
      <c r="D102" t="s">
        <v>28</v>
      </c>
      <c r="E102" t="s">
        <v>16</v>
      </c>
      <c r="F102" t="s">
        <v>24</v>
      </c>
      <c r="G102" t="s">
        <v>19</v>
      </c>
      <c r="H102">
        <v>1</v>
      </c>
      <c r="I102">
        <v>0</v>
      </c>
      <c r="J102">
        <f t="shared" si="7"/>
        <v>1</v>
      </c>
      <c r="K102">
        <f t="shared" si="8"/>
        <v>1.3</v>
      </c>
      <c r="L102">
        <f t="shared" si="9"/>
        <v>0.81</v>
      </c>
      <c r="N102" s="3">
        <f t="shared" si="10"/>
        <v>0</v>
      </c>
    </row>
    <row r="103" spans="1:14" x14ac:dyDescent="0.3">
      <c r="A103">
        <v>56</v>
      </c>
      <c r="B103" t="s">
        <v>167</v>
      </c>
      <c r="C103" t="s">
        <v>115</v>
      </c>
      <c r="D103" t="s">
        <v>28</v>
      </c>
      <c r="E103" t="s">
        <v>16</v>
      </c>
      <c r="F103" t="s">
        <v>29</v>
      </c>
      <c r="G103" t="s">
        <v>19</v>
      </c>
      <c r="H103">
        <v>1</v>
      </c>
      <c r="I103">
        <v>0</v>
      </c>
      <c r="J103">
        <f t="shared" si="7"/>
        <v>1.1000000000000001</v>
      </c>
      <c r="K103">
        <f t="shared" si="8"/>
        <v>1.3</v>
      </c>
      <c r="L103">
        <f t="shared" si="9"/>
        <v>0.81</v>
      </c>
      <c r="N103" s="3">
        <f t="shared" si="10"/>
        <v>0</v>
      </c>
    </row>
    <row r="105" spans="1:14" x14ac:dyDescent="0.3">
      <c r="N105" s="3">
        <f>SUM(N16:N104)</f>
        <v>369812.21509400016</v>
      </c>
    </row>
  </sheetData>
  <phoneticPr fontId="1" type="noConversion"/>
  <conditionalFormatting sqref="A15:I15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{119156B6-1A7A-49DC-B69A-91D607F5669F}</x14:id>
        </ext>
      </extLst>
    </cfRule>
  </conditionalFormatting>
  <conditionalFormatting sqref="A16:I103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{723BC23D-005E-4090-9C96-824E02DB67AD}</x14:id>
        </ext>
      </extLst>
    </cfRule>
  </conditionalFormatting>
  <pageMargins left="0.7" right="0.7" top="0.75" bottom="0.75" header="0.3" footer="0.3"/>
  <pageSetup paperSize="9" orientation="landscape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19156B6-1A7A-49DC-B69A-91D607F5669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A15:I15</xm:sqref>
        </x14:conditionalFormatting>
        <x14:conditionalFormatting xmlns:xm="http://schemas.microsoft.com/office/excel/2006/main">
          <x14:cfRule type="dataBar" id="{723BC23D-005E-4090-9C96-824E02DB67A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A16:I103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030DC3-4B47-4AAE-8378-465561B7A15E}">
  <dimension ref="A2:N109"/>
  <sheetViews>
    <sheetView topLeftCell="A80" workbookViewId="0">
      <selection activeCell="N109" sqref="N109"/>
    </sheetView>
  </sheetViews>
  <sheetFormatPr defaultRowHeight="14.4" x14ac:dyDescent="0.3"/>
  <cols>
    <col min="1" max="1" width="8.33203125" bestFit="1" customWidth="1"/>
    <col min="2" max="2" width="12.5546875" bestFit="1" customWidth="1"/>
    <col min="3" max="3" width="17.33203125" bestFit="1" customWidth="1"/>
    <col min="4" max="4" width="14.44140625" bestFit="1" customWidth="1"/>
    <col min="5" max="5" width="17" bestFit="1" customWidth="1"/>
    <col min="6" max="6" width="18.33203125" bestFit="1" customWidth="1"/>
    <col min="7" max="7" width="8.88671875" bestFit="1" customWidth="1"/>
    <col min="9" max="9" width="12.6640625" customWidth="1"/>
    <col min="13" max="13" width="9.5546875" style="3" bestFit="1" customWidth="1"/>
  </cols>
  <sheetData>
    <row r="2" spans="1:14" ht="28.8" x14ac:dyDescent="0.3">
      <c r="B2" s="1" t="s">
        <v>147</v>
      </c>
      <c r="C2" s="1" t="s">
        <v>148</v>
      </c>
      <c r="D2" s="1" t="s">
        <v>148</v>
      </c>
      <c r="E2" s="1"/>
      <c r="F2" s="1" t="s">
        <v>30</v>
      </c>
      <c r="G2" s="1" t="s">
        <v>149</v>
      </c>
      <c r="H2" s="1"/>
      <c r="I2" s="1" t="s">
        <v>150</v>
      </c>
      <c r="J2" s="1" t="s">
        <v>149</v>
      </c>
    </row>
    <row r="3" spans="1:14" x14ac:dyDescent="0.3">
      <c r="B3" t="s">
        <v>18</v>
      </c>
      <c r="C3">
        <v>0.51</v>
      </c>
      <c r="F3" t="s">
        <v>8</v>
      </c>
      <c r="G3">
        <v>2.2999999999999998</v>
      </c>
      <c r="I3" t="s">
        <v>19</v>
      </c>
      <c r="J3">
        <v>1.1000000000000001</v>
      </c>
    </row>
    <row r="4" spans="1:14" x14ac:dyDescent="0.3">
      <c r="B4" t="s">
        <v>16</v>
      </c>
      <c r="C4">
        <v>0.81</v>
      </c>
      <c r="F4" t="s">
        <v>20</v>
      </c>
      <c r="G4">
        <v>1.5</v>
      </c>
      <c r="I4" t="s">
        <v>25</v>
      </c>
      <c r="J4">
        <v>1</v>
      </c>
    </row>
    <row r="5" spans="1:14" x14ac:dyDescent="0.3">
      <c r="B5" t="s">
        <v>10</v>
      </c>
      <c r="C5">
        <v>1.65</v>
      </c>
      <c r="F5" t="s">
        <v>22</v>
      </c>
      <c r="G5">
        <v>1.3</v>
      </c>
      <c r="I5" t="s">
        <v>26</v>
      </c>
      <c r="J5">
        <v>0.8</v>
      </c>
    </row>
    <row r="6" spans="1:14" x14ac:dyDescent="0.3">
      <c r="B6" t="s">
        <v>12</v>
      </c>
      <c r="C6">
        <v>1.85</v>
      </c>
      <c r="F6" t="s">
        <v>24</v>
      </c>
      <c r="G6">
        <v>1</v>
      </c>
      <c r="I6" t="s">
        <v>21</v>
      </c>
      <c r="J6">
        <v>0.6</v>
      </c>
    </row>
    <row r="7" spans="1:14" x14ac:dyDescent="0.3">
      <c r="B7" t="s">
        <v>13</v>
      </c>
      <c r="C7">
        <v>2.4</v>
      </c>
      <c r="F7" t="s">
        <v>29</v>
      </c>
      <c r="G7">
        <v>1.1000000000000001</v>
      </c>
      <c r="I7" t="s">
        <v>11</v>
      </c>
      <c r="J7">
        <v>0.4</v>
      </c>
    </row>
    <row r="8" spans="1:14" x14ac:dyDescent="0.3">
      <c r="B8" t="s">
        <v>14</v>
      </c>
      <c r="C8">
        <v>2.31</v>
      </c>
    </row>
    <row r="15" spans="1:14" ht="57.6" x14ac:dyDescent="0.3">
      <c r="A15" t="s">
        <v>0</v>
      </c>
      <c r="B15" t="s">
        <v>1</v>
      </c>
      <c r="C15" t="s">
        <v>157</v>
      </c>
      <c r="D15" t="s">
        <v>2</v>
      </c>
      <c r="E15" t="s">
        <v>3</v>
      </c>
      <c r="F15" t="s">
        <v>4</v>
      </c>
      <c r="G15" t="s">
        <v>5</v>
      </c>
      <c r="H15" t="s">
        <v>6</v>
      </c>
      <c r="I15" t="s">
        <v>7</v>
      </c>
      <c r="J15" t="s">
        <v>30</v>
      </c>
      <c r="K15" s="1" t="s">
        <v>150</v>
      </c>
      <c r="L15" t="s">
        <v>31</v>
      </c>
      <c r="N15" s="3" t="s">
        <v>156</v>
      </c>
    </row>
    <row r="16" spans="1:14" x14ac:dyDescent="0.3">
      <c r="A16">
        <v>6</v>
      </c>
      <c r="B16" t="s">
        <v>32</v>
      </c>
      <c r="C16" t="s">
        <v>100</v>
      </c>
      <c r="D16" t="s">
        <v>9</v>
      </c>
      <c r="E16" t="s">
        <v>10</v>
      </c>
      <c r="F16" t="s">
        <v>8</v>
      </c>
      <c r="G16" t="s">
        <v>11</v>
      </c>
      <c r="H16">
        <v>0</v>
      </c>
      <c r="I16">
        <v>0</v>
      </c>
      <c r="J16">
        <f t="shared" ref="J16:J47" si="0">IF(ISBLANK(F16),0,VLOOKUP(F16,$F$3:$G$7,2,FALSE))</f>
        <v>2.2999999999999998</v>
      </c>
      <c r="K16">
        <f t="shared" ref="K16:K47" si="1">IF(ISBLANK(G16),0,VLOOKUP(G16,$I$3:$J$7,2,FALSE))</f>
        <v>0.4</v>
      </c>
      <c r="L16">
        <f t="shared" ref="L16:L47" si="2">IF(ISBLANK(E16),0,VLOOKUP(E16,$B$3:$D$8,2,FALSE))</f>
        <v>1.65</v>
      </c>
      <c r="N16">
        <f>(1-H16)*(1-I16)*B16*J16*K16*L16</f>
        <v>929.01599999999985</v>
      </c>
    </row>
    <row r="17" spans="1:14" x14ac:dyDescent="0.3">
      <c r="A17">
        <v>4</v>
      </c>
      <c r="B17" t="s">
        <v>33</v>
      </c>
      <c r="C17" t="s">
        <v>100</v>
      </c>
      <c r="D17" t="s">
        <v>9</v>
      </c>
      <c r="E17" t="s">
        <v>12</v>
      </c>
      <c r="F17" t="s">
        <v>8</v>
      </c>
      <c r="G17" t="s">
        <v>11</v>
      </c>
      <c r="H17">
        <v>0</v>
      </c>
      <c r="I17">
        <v>0</v>
      </c>
      <c r="J17">
        <f t="shared" si="0"/>
        <v>2.2999999999999998</v>
      </c>
      <c r="K17">
        <f t="shared" si="1"/>
        <v>0.4</v>
      </c>
      <c r="L17">
        <f t="shared" si="2"/>
        <v>1.85</v>
      </c>
      <c r="N17">
        <f t="shared" ref="N17:N80" si="3">(1-H17)*(1-I17)*B17*J17*K17*L17</f>
        <v>951.41800000000001</v>
      </c>
    </row>
    <row r="18" spans="1:14" x14ac:dyDescent="0.3">
      <c r="A18">
        <v>2</v>
      </c>
      <c r="B18" t="s">
        <v>34</v>
      </c>
      <c r="C18" t="s">
        <v>100</v>
      </c>
      <c r="D18" t="s">
        <v>9</v>
      </c>
      <c r="E18" t="s">
        <v>13</v>
      </c>
      <c r="F18" t="s">
        <v>8</v>
      </c>
      <c r="G18" t="s">
        <v>11</v>
      </c>
      <c r="H18">
        <v>0</v>
      </c>
      <c r="I18">
        <v>0</v>
      </c>
      <c r="J18">
        <f t="shared" si="0"/>
        <v>2.2999999999999998</v>
      </c>
      <c r="K18">
        <f t="shared" si="1"/>
        <v>0.4</v>
      </c>
      <c r="L18">
        <f t="shared" si="2"/>
        <v>2.4</v>
      </c>
      <c r="N18">
        <f t="shared" si="3"/>
        <v>790.46400000000006</v>
      </c>
    </row>
    <row r="19" spans="1:14" x14ac:dyDescent="0.3">
      <c r="A19">
        <v>1</v>
      </c>
      <c r="B19" t="s">
        <v>35</v>
      </c>
      <c r="C19" t="s">
        <v>100</v>
      </c>
      <c r="D19" t="s">
        <v>9</v>
      </c>
      <c r="E19" t="s">
        <v>14</v>
      </c>
      <c r="F19" t="s">
        <v>8</v>
      </c>
      <c r="G19" t="s">
        <v>11</v>
      </c>
      <c r="H19">
        <v>0</v>
      </c>
      <c r="I19">
        <v>0</v>
      </c>
      <c r="J19">
        <f t="shared" si="0"/>
        <v>2.2999999999999998</v>
      </c>
      <c r="K19">
        <f t="shared" si="1"/>
        <v>0.4</v>
      </c>
      <c r="L19">
        <f t="shared" si="2"/>
        <v>2.31</v>
      </c>
      <c r="N19">
        <f t="shared" si="3"/>
        <v>796.95</v>
      </c>
    </row>
    <row r="20" spans="1:14" x14ac:dyDescent="0.3">
      <c r="A20">
        <v>5</v>
      </c>
      <c r="B20" t="s">
        <v>36</v>
      </c>
      <c r="C20" t="s">
        <v>100</v>
      </c>
      <c r="D20" t="s">
        <v>15</v>
      </c>
      <c r="E20" t="s">
        <v>16</v>
      </c>
      <c r="F20" t="s">
        <v>8</v>
      </c>
      <c r="G20" t="s">
        <v>11</v>
      </c>
      <c r="H20">
        <v>0</v>
      </c>
      <c r="I20">
        <v>0</v>
      </c>
      <c r="J20">
        <f t="shared" si="0"/>
        <v>2.2999999999999998</v>
      </c>
      <c r="K20">
        <f t="shared" si="1"/>
        <v>0.4</v>
      </c>
      <c r="L20">
        <f t="shared" si="2"/>
        <v>0.81</v>
      </c>
      <c r="N20">
        <f t="shared" si="3"/>
        <v>251.13239999999999</v>
      </c>
    </row>
    <row r="21" spans="1:14" x14ac:dyDescent="0.3">
      <c r="A21">
        <v>3</v>
      </c>
      <c r="B21" t="s">
        <v>37</v>
      </c>
      <c r="C21" t="s">
        <v>100</v>
      </c>
      <c r="D21" t="s">
        <v>17</v>
      </c>
      <c r="E21" t="s">
        <v>18</v>
      </c>
      <c r="F21" t="s">
        <v>8</v>
      </c>
      <c r="G21" t="s">
        <v>19</v>
      </c>
      <c r="H21">
        <v>0</v>
      </c>
      <c r="I21">
        <v>1</v>
      </c>
      <c r="J21">
        <f t="shared" si="0"/>
        <v>2.2999999999999998</v>
      </c>
      <c r="K21">
        <f t="shared" si="1"/>
        <v>1.1000000000000001</v>
      </c>
      <c r="L21">
        <f t="shared" si="2"/>
        <v>0.51</v>
      </c>
      <c r="N21">
        <f t="shared" si="3"/>
        <v>0</v>
      </c>
    </row>
    <row r="22" spans="1:14" x14ac:dyDescent="0.3">
      <c r="A22">
        <v>1</v>
      </c>
      <c r="B22" t="s">
        <v>38</v>
      </c>
      <c r="C22" t="s">
        <v>100</v>
      </c>
      <c r="D22" t="s">
        <v>17</v>
      </c>
      <c r="E22" t="s">
        <v>14</v>
      </c>
      <c r="F22" t="s">
        <v>8</v>
      </c>
      <c r="G22" t="s">
        <v>19</v>
      </c>
      <c r="H22">
        <v>0</v>
      </c>
      <c r="I22">
        <v>1</v>
      </c>
      <c r="J22">
        <f t="shared" si="0"/>
        <v>2.2999999999999998</v>
      </c>
      <c r="K22">
        <f t="shared" si="1"/>
        <v>1.1000000000000001</v>
      </c>
      <c r="L22">
        <f t="shared" si="2"/>
        <v>2.31</v>
      </c>
      <c r="N22">
        <f t="shared" si="3"/>
        <v>0</v>
      </c>
    </row>
    <row r="23" spans="1:14" x14ac:dyDescent="0.3">
      <c r="A23">
        <v>1</v>
      </c>
      <c r="B23" t="s">
        <v>39</v>
      </c>
      <c r="C23" t="s">
        <v>103</v>
      </c>
      <c r="D23" t="s">
        <v>9</v>
      </c>
      <c r="E23" t="s">
        <v>10</v>
      </c>
      <c r="F23" t="s">
        <v>20</v>
      </c>
      <c r="G23" t="s">
        <v>21</v>
      </c>
      <c r="H23">
        <v>0</v>
      </c>
      <c r="I23">
        <v>0</v>
      </c>
      <c r="J23">
        <f t="shared" si="0"/>
        <v>1.5</v>
      </c>
      <c r="K23">
        <f t="shared" si="1"/>
        <v>0.6</v>
      </c>
      <c r="L23">
        <f t="shared" si="2"/>
        <v>1.65</v>
      </c>
      <c r="N23">
        <f t="shared" si="3"/>
        <v>136.61999999999998</v>
      </c>
    </row>
    <row r="24" spans="1:14" x14ac:dyDescent="0.3">
      <c r="A24">
        <v>33</v>
      </c>
      <c r="B24" t="s">
        <v>40</v>
      </c>
      <c r="C24" t="s">
        <v>103</v>
      </c>
      <c r="D24" t="s">
        <v>9</v>
      </c>
      <c r="E24" t="s">
        <v>10</v>
      </c>
      <c r="F24" t="s">
        <v>20</v>
      </c>
      <c r="G24" t="s">
        <v>11</v>
      </c>
      <c r="H24">
        <v>0</v>
      </c>
      <c r="I24">
        <v>0</v>
      </c>
      <c r="J24">
        <f t="shared" si="0"/>
        <v>1.5</v>
      </c>
      <c r="K24">
        <f t="shared" si="1"/>
        <v>0.4</v>
      </c>
      <c r="L24">
        <f t="shared" si="2"/>
        <v>1.65</v>
      </c>
      <c r="N24">
        <f t="shared" si="3"/>
        <v>3056.13</v>
      </c>
    </row>
    <row r="25" spans="1:14" x14ac:dyDescent="0.3">
      <c r="A25">
        <v>48</v>
      </c>
      <c r="B25" t="s">
        <v>168</v>
      </c>
      <c r="C25" t="s">
        <v>103</v>
      </c>
      <c r="D25" t="s">
        <v>9</v>
      </c>
      <c r="E25" t="s">
        <v>10</v>
      </c>
      <c r="F25" t="s">
        <v>22</v>
      </c>
      <c r="G25" t="s">
        <v>21</v>
      </c>
      <c r="H25">
        <v>0</v>
      </c>
      <c r="I25">
        <v>0</v>
      </c>
      <c r="J25">
        <f t="shared" si="0"/>
        <v>1.3</v>
      </c>
      <c r="K25">
        <f t="shared" si="1"/>
        <v>0.6</v>
      </c>
      <c r="L25">
        <f t="shared" si="2"/>
        <v>1.65</v>
      </c>
      <c r="N25">
        <f t="shared" si="3"/>
        <v>5486.4810000000007</v>
      </c>
    </row>
    <row r="26" spans="1:14" x14ac:dyDescent="0.3">
      <c r="A26">
        <v>6</v>
      </c>
      <c r="B26" t="s">
        <v>49</v>
      </c>
      <c r="C26" t="s">
        <v>103</v>
      </c>
      <c r="D26" t="s">
        <v>9</v>
      </c>
      <c r="E26" t="s">
        <v>10</v>
      </c>
      <c r="F26" t="s">
        <v>22</v>
      </c>
      <c r="G26" t="s">
        <v>11</v>
      </c>
      <c r="H26">
        <v>0</v>
      </c>
      <c r="I26">
        <v>0</v>
      </c>
      <c r="J26">
        <f t="shared" si="0"/>
        <v>1.3</v>
      </c>
      <c r="K26">
        <f t="shared" si="1"/>
        <v>0.4</v>
      </c>
      <c r="L26">
        <f t="shared" si="2"/>
        <v>1.65</v>
      </c>
      <c r="N26">
        <f t="shared" si="3"/>
        <v>404.11800000000005</v>
      </c>
    </row>
    <row r="27" spans="1:14" x14ac:dyDescent="0.3">
      <c r="A27">
        <v>10</v>
      </c>
      <c r="B27" t="s">
        <v>41</v>
      </c>
      <c r="C27" t="s">
        <v>103</v>
      </c>
      <c r="D27" t="s">
        <v>9</v>
      </c>
      <c r="E27" t="s">
        <v>12</v>
      </c>
      <c r="F27" t="s">
        <v>20</v>
      </c>
      <c r="G27" t="s">
        <v>11</v>
      </c>
      <c r="H27">
        <v>0</v>
      </c>
      <c r="I27">
        <v>0</v>
      </c>
      <c r="J27">
        <f t="shared" si="0"/>
        <v>1.5</v>
      </c>
      <c r="K27">
        <f t="shared" si="1"/>
        <v>0.4</v>
      </c>
      <c r="L27">
        <f t="shared" si="2"/>
        <v>1.85</v>
      </c>
      <c r="N27">
        <f t="shared" si="3"/>
        <v>1440.7800000000002</v>
      </c>
    </row>
    <row r="28" spans="1:14" x14ac:dyDescent="0.3">
      <c r="A28">
        <v>1</v>
      </c>
      <c r="B28" t="s">
        <v>124</v>
      </c>
      <c r="C28" t="s">
        <v>103</v>
      </c>
      <c r="D28" t="s">
        <v>9</v>
      </c>
      <c r="E28" t="s">
        <v>12</v>
      </c>
      <c r="F28" t="s">
        <v>22</v>
      </c>
      <c r="G28" t="s">
        <v>19</v>
      </c>
      <c r="H28">
        <v>0</v>
      </c>
      <c r="I28">
        <v>0</v>
      </c>
      <c r="J28">
        <f t="shared" si="0"/>
        <v>1.3</v>
      </c>
      <c r="K28">
        <f t="shared" si="1"/>
        <v>1.1000000000000001</v>
      </c>
      <c r="L28">
        <f t="shared" si="2"/>
        <v>1.85</v>
      </c>
      <c r="N28">
        <f t="shared" si="3"/>
        <v>396.82500000000005</v>
      </c>
    </row>
    <row r="29" spans="1:14" x14ac:dyDescent="0.3">
      <c r="A29">
        <v>17</v>
      </c>
      <c r="B29" t="s">
        <v>169</v>
      </c>
      <c r="C29" t="s">
        <v>103</v>
      </c>
      <c r="D29" t="s">
        <v>9</v>
      </c>
      <c r="E29" t="s">
        <v>12</v>
      </c>
      <c r="F29" t="s">
        <v>22</v>
      </c>
      <c r="G29" t="s">
        <v>21</v>
      </c>
      <c r="H29">
        <v>0</v>
      </c>
      <c r="I29">
        <v>0</v>
      </c>
      <c r="J29">
        <f t="shared" si="0"/>
        <v>1.3</v>
      </c>
      <c r="K29">
        <f t="shared" si="1"/>
        <v>0.6</v>
      </c>
      <c r="L29">
        <f t="shared" si="2"/>
        <v>1.85</v>
      </c>
      <c r="N29">
        <f t="shared" si="3"/>
        <v>3132.7530000000002</v>
      </c>
    </row>
    <row r="30" spans="1:14" x14ac:dyDescent="0.3">
      <c r="A30">
        <v>2</v>
      </c>
      <c r="B30" t="s">
        <v>50</v>
      </c>
      <c r="C30" t="s">
        <v>103</v>
      </c>
      <c r="D30" t="s">
        <v>9</v>
      </c>
      <c r="E30" t="s">
        <v>12</v>
      </c>
      <c r="F30" t="s">
        <v>22</v>
      </c>
      <c r="G30" t="s">
        <v>11</v>
      </c>
      <c r="H30">
        <v>0</v>
      </c>
      <c r="I30">
        <v>0</v>
      </c>
      <c r="J30">
        <f t="shared" si="0"/>
        <v>1.3</v>
      </c>
      <c r="K30">
        <f t="shared" si="1"/>
        <v>0.4</v>
      </c>
      <c r="L30">
        <f t="shared" si="2"/>
        <v>1.85</v>
      </c>
      <c r="N30">
        <f t="shared" si="3"/>
        <v>255.89200000000005</v>
      </c>
    </row>
    <row r="31" spans="1:14" x14ac:dyDescent="0.3">
      <c r="A31">
        <v>1</v>
      </c>
      <c r="B31" t="s">
        <v>42</v>
      </c>
      <c r="C31" t="s">
        <v>103</v>
      </c>
      <c r="D31" t="s">
        <v>9</v>
      </c>
      <c r="E31" t="s">
        <v>13</v>
      </c>
      <c r="F31" t="s">
        <v>20</v>
      </c>
      <c r="G31" t="s">
        <v>19</v>
      </c>
      <c r="H31">
        <v>0</v>
      </c>
      <c r="I31">
        <v>0</v>
      </c>
      <c r="J31">
        <f t="shared" si="0"/>
        <v>1.5</v>
      </c>
      <c r="K31">
        <f t="shared" si="1"/>
        <v>1.1000000000000001</v>
      </c>
      <c r="L31">
        <f t="shared" si="2"/>
        <v>2.4</v>
      </c>
      <c r="N31">
        <f t="shared" si="3"/>
        <v>752.4</v>
      </c>
    </row>
    <row r="32" spans="1:14" x14ac:dyDescent="0.3">
      <c r="A32">
        <v>5</v>
      </c>
      <c r="B32" t="s">
        <v>43</v>
      </c>
      <c r="C32" t="s">
        <v>103</v>
      </c>
      <c r="D32" t="s">
        <v>9</v>
      </c>
      <c r="E32" t="s">
        <v>13</v>
      </c>
      <c r="F32" t="s">
        <v>20</v>
      </c>
      <c r="G32" t="s">
        <v>11</v>
      </c>
      <c r="H32">
        <v>0</v>
      </c>
      <c r="I32">
        <v>0</v>
      </c>
      <c r="J32">
        <f t="shared" si="0"/>
        <v>1.5</v>
      </c>
      <c r="K32">
        <f t="shared" si="1"/>
        <v>0.4</v>
      </c>
      <c r="L32">
        <f t="shared" si="2"/>
        <v>2.4</v>
      </c>
      <c r="N32">
        <f t="shared" si="3"/>
        <v>1468.8</v>
      </c>
    </row>
    <row r="33" spans="1:14" x14ac:dyDescent="0.3">
      <c r="A33">
        <v>1</v>
      </c>
      <c r="B33" t="s">
        <v>51</v>
      </c>
      <c r="C33" t="s">
        <v>103</v>
      </c>
      <c r="D33" t="s">
        <v>9</v>
      </c>
      <c r="E33" t="s">
        <v>13</v>
      </c>
      <c r="F33" t="s">
        <v>22</v>
      </c>
      <c r="G33" t="s">
        <v>19</v>
      </c>
      <c r="H33">
        <v>0</v>
      </c>
      <c r="I33">
        <v>0</v>
      </c>
      <c r="J33">
        <f t="shared" si="0"/>
        <v>1.3</v>
      </c>
      <c r="K33">
        <f t="shared" si="1"/>
        <v>1.1000000000000001</v>
      </c>
      <c r="L33">
        <f t="shared" si="2"/>
        <v>2.4</v>
      </c>
      <c r="N33">
        <f t="shared" si="3"/>
        <v>631.48800000000017</v>
      </c>
    </row>
    <row r="34" spans="1:14" x14ac:dyDescent="0.3">
      <c r="A34">
        <v>12</v>
      </c>
      <c r="B34" t="s">
        <v>170</v>
      </c>
      <c r="C34" t="s">
        <v>103</v>
      </c>
      <c r="D34" t="s">
        <v>9</v>
      </c>
      <c r="E34" t="s">
        <v>13</v>
      </c>
      <c r="F34" t="s">
        <v>22</v>
      </c>
      <c r="G34" t="s">
        <v>21</v>
      </c>
      <c r="H34">
        <v>0</v>
      </c>
      <c r="I34">
        <v>0</v>
      </c>
      <c r="J34">
        <f t="shared" si="0"/>
        <v>1.3</v>
      </c>
      <c r="K34">
        <f t="shared" si="1"/>
        <v>0.6</v>
      </c>
      <c r="L34">
        <f t="shared" si="2"/>
        <v>2.4</v>
      </c>
      <c r="N34">
        <f t="shared" si="3"/>
        <v>4577.04</v>
      </c>
    </row>
    <row r="35" spans="1:14" x14ac:dyDescent="0.3">
      <c r="A35">
        <v>5</v>
      </c>
      <c r="B35" t="s">
        <v>171</v>
      </c>
      <c r="C35" t="s">
        <v>103</v>
      </c>
      <c r="D35" t="s">
        <v>9</v>
      </c>
      <c r="E35" t="s">
        <v>13</v>
      </c>
      <c r="F35" t="s">
        <v>22</v>
      </c>
      <c r="G35" t="s">
        <v>11</v>
      </c>
      <c r="H35">
        <v>0</v>
      </c>
      <c r="I35">
        <v>0</v>
      </c>
      <c r="J35">
        <f t="shared" si="0"/>
        <v>1.3</v>
      </c>
      <c r="K35">
        <f t="shared" si="1"/>
        <v>0.4</v>
      </c>
      <c r="L35">
        <f t="shared" si="2"/>
        <v>2.4</v>
      </c>
      <c r="N35">
        <f t="shared" si="3"/>
        <v>1204.32</v>
      </c>
    </row>
    <row r="36" spans="1:14" x14ac:dyDescent="0.3">
      <c r="A36">
        <v>1</v>
      </c>
      <c r="B36" t="s">
        <v>44</v>
      </c>
      <c r="C36" t="s">
        <v>103</v>
      </c>
      <c r="D36" t="s">
        <v>9</v>
      </c>
      <c r="E36" t="s">
        <v>14</v>
      </c>
      <c r="F36" t="s">
        <v>20</v>
      </c>
      <c r="G36" t="s">
        <v>11</v>
      </c>
      <c r="H36">
        <v>0</v>
      </c>
      <c r="I36">
        <v>0</v>
      </c>
      <c r="J36">
        <f t="shared" si="0"/>
        <v>1.5</v>
      </c>
      <c r="K36">
        <f t="shared" si="1"/>
        <v>0.4</v>
      </c>
      <c r="L36">
        <f t="shared" si="2"/>
        <v>2.31</v>
      </c>
      <c r="N36">
        <f t="shared" si="3"/>
        <v>356.20200000000006</v>
      </c>
    </row>
    <row r="37" spans="1:14" x14ac:dyDescent="0.3">
      <c r="A37">
        <v>1</v>
      </c>
      <c r="B37" t="s">
        <v>53</v>
      </c>
      <c r="C37" t="s">
        <v>103</v>
      </c>
      <c r="D37" t="s">
        <v>9</v>
      </c>
      <c r="E37" t="s">
        <v>14</v>
      </c>
      <c r="F37" t="s">
        <v>22</v>
      </c>
      <c r="G37" t="s">
        <v>11</v>
      </c>
      <c r="H37">
        <v>0</v>
      </c>
      <c r="I37">
        <v>0</v>
      </c>
      <c r="J37">
        <f t="shared" si="0"/>
        <v>1.3</v>
      </c>
      <c r="K37">
        <f t="shared" si="1"/>
        <v>0.4</v>
      </c>
      <c r="L37">
        <f t="shared" si="2"/>
        <v>2.31</v>
      </c>
      <c r="N37">
        <f t="shared" si="3"/>
        <v>339.93960000000004</v>
      </c>
    </row>
    <row r="38" spans="1:14" x14ac:dyDescent="0.3">
      <c r="A38">
        <v>4</v>
      </c>
      <c r="B38" t="s">
        <v>172</v>
      </c>
      <c r="C38" t="s">
        <v>103</v>
      </c>
      <c r="D38" t="s">
        <v>15</v>
      </c>
      <c r="E38" t="s">
        <v>18</v>
      </c>
      <c r="F38" t="s">
        <v>22</v>
      </c>
      <c r="G38" t="s">
        <v>21</v>
      </c>
      <c r="H38">
        <v>0</v>
      </c>
      <c r="I38">
        <v>0</v>
      </c>
      <c r="J38">
        <f t="shared" si="0"/>
        <v>1.3</v>
      </c>
      <c r="K38">
        <f t="shared" si="1"/>
        <v>0.6</v>
      </c>
      <c r="L38">
        <f t="shared" si="2"/>
        <v>0.51</v>
      </c>
      <c r="N38">
        <f t="shared" si="3"/>
        <v>86.720400000000012</v>
      </c>
    </row>
    <row r="39" spans="1:14" x14ac:dyDescent="0.3">
      <c r="A39">
        <v>1</v>
      </c>
      <c r="B39" t="s">
        <v>54</v>
      </c>
      <c r="C39" t="s">
        <v>103</v>
      </c>
      <c r="D39" t="s">
        <v>15</v>
      </c>
      <c r="E39" t="s">
        <v>18</v>
      </c>
      <c r="F39" t="s">
        <v>22</v>
      </c>
      <c r="G39" t="s">
        <v>11</v>
      </c>
      <c r="H39">
        <v>0</v>
      </c>
      <c r="I39">
        <v>0</v>
      </c>
      <c r="J39">
        <f t="shared" si="0"/>
        <v>1.3</v>
      </c>
      <c r="K39">
        <f t="shared" si="1"/>
        <v>0.4</v>
      </c>
      <c r="L39">
        <f t="shared" si="2"/>
        <v>0.51</v>
      </c>
      <c r="N39">
        <f t="shared" si="3"/>
        <v>14.586</v>
      </c>
    </row>
    <row r="40" spans="1:14" x14ac:dyDescent="0.3">
      <c r="A40">
        <v>2</v>
      </c>
      <c r="B40" t="s">
        <v>45</v>
      </c>
      <c r="C40" t="s">
        <v>103</v>
      </c>
      <c r="D40" t="s">
        <v>15</v>
      </c>
      <c r="E40" t="s">
        <v>16</v>
      </c>
      <c r="F40" t="s">
        <v>20</v>
      </c>
      <c r="G40" t="s">
        <v>11</v>
      </c>
      <c r="H40">
        <v>0</v>
      </c>
      <c r="I40">
        <v>0</v>
      </c>
      <c r="J40">
        <f t="shared" si="0"/>
        <v>1.5</v>
      </c>
      <c r="K40">
        <f t="shared" si="1"/>
        <v>0.4</v>
      </c>
      <c r="L40">
        <f t="shared" si="2"/>
        <v>0.81</v>
      </c>
      <c r="N40">
        <f t="shared" si="3"/>
        <v>67.554000000000002</v>
      </c>
    </row>
    <row r="41" spans="1:14" x14ac:dyDescent="0.3">
      <c r="A41">
        <v>11</v>
      </c>
      <c r="B41" t="s">
        <v>145</v>
      </c>
      <c r="C41" t="s">
        <v>103</v>
      </c>
      <c r="D41" t="s">
        <v>15</v>
      </c>
      <c r="E41" t="s">
        <v>16</v>
      </c>
      <c r="F41" t="s">
        <v>22</v>
      </c>
      <c r="G41" t="s">
        <v>21</v>
      </c>
      <c r="H41">
        <v>0</v>
      </c>
      <c r="I41">
        <v>0</v>
      </c>
      <c r="J41">
        <f t="shared" si="0"/>
        <v>1.3</v>
      </c>
      <c r="K41">
        <f t="shared" si="1"/>
        <v>0.6</v>
      </c>
      <c r="L41">
        <f t="shared" si="2"/>
        <v>0.81</v>
      </c>
      <c r="N41">
        <f t="shared" si="3"/>
        <v>463.10940000000005</v>
      </c>
    </row>
    <row r="42" spans="1:14" x14ac:dyDescent="0.3">
      <c r="A42">
        <v>1</v>
      </c>
      <c r="B42" t="s">
        <v>56</v>
      </c>
      <c r="C42" t="s">
        <v>103</v>
      </c>
      <c r="D42" t="s">
        <v>15</v>
      </c>
      <c r="E42" t="s">
        <v>16</v>
      </c>
      <c r="F42" t="s">
        <v>22</v>
      </c>
      <c r="G42" t="s">
        <v>21</v>
      </c>
      <c r="H42">
        <v>1</v>
      </c>
      <c r="I42">
        <v>0</v>
      </c>
      <c r="J42">
        <f t="shared" si="0"/>
        <v>1.3</v>
      </c>
      <c r="K42">
        <f t="shared" si="1"/>
        <v>0.6</v>
      </c>
      <c r="L42">
        <f t="shared" si="2"/>
        <v>0.81</v>
      </c>
      <c r="N42">
        <f t="shared" si="3"/>
        <v>0</v>
      </c>
    </row>
    <row r="43" spans="1:14" x14ac:dyDescent="0.3">
      <c r="A43">
        <v>1</v>
      </c>
      <c r="B43" t="s">
        <v>57</v>
      </c>
      <c r="C43" t="s">
        <v>103</v>
      </c>
      <c r="D43" t="s">
        <v>15</v>
      </c>
      <c r="E43" t="s">
        <v>16</v>
      </c>
      <c r="F43" t="s">
        <v>22</v>
      </c>
      <c r="G43" t="s">
        <v>11</v>
      </c>
      <c r="H43">
        <v>0</v>
      </c>
      <c r="I43">
        <v>0</v>
      </c>
      <c r="J43">
        <f t="shared" si="0"/>
        <v>1.3</v>
      </c>
      <c r="K43">
        <f t="shared" si="1"/>
        <v>0.4</v>
      </c>
      <c r="L43">
        <f t="shared" si="2"/>
        <v>0.81</v>
      </c>
      <c r="N43">
        <f t="shared" si="3"/>
        <v>27.799200000000003</v>
      </c>
    </row>
    <row r="44" spans="1:14" x14ac:dyDescent="0.3">
      <c r="A44">
        <v>1</v>
      </c>
      <c r="B44" t="s">
        <v>46</v>
      </c>
      <c r="C44" t="s">
        <v>103</v>
      </c>
      <c r="D44" t="s">
        <v>17</v>
      </c>
      <c r="E44" t="s">
        <v>16</v>
      </c>
      <c r="F44" t="s">
        <v>20</v>
      </c>
      <c r="G44" t="s">
        <v>19</v>
      </c>
      <c r="H44">
        <v>0</v>
      </c>
      <c r="I44">
        <v>1</v>
      </c>
      <c r="J44">
        <f t="shared" si="0"/>
        <v>1.5</v>
      </c>
      <c r="K44">
        <f t="shared" si="1"/>
        <v>1.1000000000000001</v>
      </c>
      <c r="L44">
        <f t="shared" si="2"/>
        <v>0.81</v>
      </c>
      <c r="N44">
        <f t="shared" si="3"/>
        <v>0</v>
      </c>
    </row>
    <row r="45" spans="1:14" x14ac:dyDescent="0.3">
      <c r="A45">
        <v>1</v>
      </c>
      <c r="B45" t="s">
        <v>47</v>
      </c>
      <c r="C45" t="s">
        <v>103</v>
      </c>
      <c r="D45" t="s">
        <v>17</v>
      </c>
      <c r="E45" t="s">
        <v>13</v>
      </c>
      <c r="F45" t="s">
        <v>20</v>
      </c>
      <c r="G45" t="s">
        <v>19</v>
      </c>
      <c r="H45">
        <v>0</v>
      </c>
      <c r="I45">
        <v>1</v>
      </c>
      <c r="J45">
        <f t="shared" si="0"/>
        <v>1.5</v>
      </c>
      <c r="K45">
        <f t="shared" si="1"/>
        <v>1.1000000000000001</v>
      </c>
      <c r="L45">
        <f t="shared" si="2"/>
        <v>2.4</v>
      </c>
      <c r="N45">
        <f t="shared" si="3"/>
        <v>0</v>
      </c>
    </row>
    <row r="46" spans="1:14" x14ac:dyDescent="0.3">
      <c r="A46">
        <v>7</v>
      </c>
      <c r="B46" t="s">
        <v>59</v>
      </c>
      <c r="C46" t="s">
        <v>115</v>
      </c>
      <c r="D46" t="s">
        <v>9</v>
      </c>
      <c r="E46" t="s">
        <v>18</v>
      </c>
      <c r="F46" t="s">
        <v>24</v>
      </c>
      <c r="G46" t="s">
        <v>19</v>
      </c>
      <c r="H46">
        <v>0</v>
      </c>
      <c r="I46">
        <v>0</v>
      </c>
      <c r="J46">
        <f t="shared" si="0"/>
        <v>1</v>
      </c>
      <c r="K46">
        <f t="shared" si="1"/>
        <v>1.1000000000000001</v>
      </c>
      <c r="L46">
        <f t="shared" si="2"/>
        <v>0.51</v>
      </c>
      <c r="N46">
        <f t="shared" si="3"/>
        <v>167.178</v>
      </c>
    </row>
    <row r="47" spans="1:14" x14ac:dyDescent="0.3">
      <c r="A47">
        <v>393</v>
      </c>
      <c r="B47" t="s">
        <v>173</v>
      </c>
      <c r="C47" t="s">
        <v>115</v>
      </c>
      <c r="D47" t="s">
        <v>9</v>
      </c>
      <c r="E47" t="s">
        <v>18</v>
      </c>
      <c r="F47" t="s">
        <v>29</v>
      </c>
      <c r="G47" t="s">
        <v>19</v>
      </c>
      <c r="H47">
        <v>0</v>
      </c>
      <c r="I47">
        <v>0</v>
      </c>
      <c r="J47">
        <f t="shared" si="0"/>
        <v>1.1000000000000001</v>
      </c>
      <c r="K47">
        <f t="shared" si="1"/>
        <v>1.1000000000000001</v>
      </c>
      <c r="L47">
        <f t="shared" si="2"/>
        <v>0.51</v>
      </c>
      <c r="N47">
        <f t="shared" si="3"/>
        <v>10405.126743000003</v>
      </c>
    </row>
    <row r="48" spans="1:14" x14ac:dyDescent="0.3">
      <c r="A48">
        <v>8</v>
      </c>
      <c r="B48" t="s">
        <v>60</v>
      </c>
      <c r="C48" t="s">
        <v>115</v>
      </c>
      <c r="D48" t="s">
        <v>9</v>
      </c>
      <c r="E48" t="s">
        <v>16</v>
      </c>
      <c r="F48" t="s">
        <v>24</v>
      </c>
      <c r="G48" t="s">
        <v>19</v>
      </c>
      <c r="H48">
        <v>0</v>
      </c>
      <c r="I48">
        <v>0</v>
      </c>
      <c r="J48">
        <f t="shared" ref="J48:J79" si="4">IF(ISBLANK(F48),0,VLOOKUP(F48,$F$3:$G$7,2,FALSE))</f>
        <v>1</v>
      </c>
      <c r="K48">
        <f t="shared" ref="K48:K79" si="5">IF(ISBLANK(G48),0,VLOOKUP(G48,$I$3:$J$7,2,FALSE))</f>
        <v>1.1000000000000001</v>
      </c>
      <c r="L48">
        <f t="shared" ref="L48:L79" si="6">IF(ISBLANK(E48),0,VLOOKUP(E48,$B$3:$D$8,2,FALSE))</f>
        <v>0.81</v>
      </c>
      <c r="N48">
        <f t="shared" si="3"/>
        <v>460.11240000000009</v>
      </c>
    </row>
    <row r="49" spans="1:14" x14ac:dyDescent="0.3">
      <c r="A49">
        <v>342</v>
      </c>
      <c r="B49" t="s">
        <v>174</v>
      </c>
      <c r="C49" t="s">
        <v>115</v>
      </c>
      <c r="D49" t="s">
        <v>9</v>
      </c>
      <c r="E49" t="s">
        <v>16</v>
      </c>
      <c r="F49" t="s">
        <v>29</v>
      </c>
      <c r="G49" t="s">
        <v>19</v>
      </c>
      <c r="H49">
        <v>0</v>
      </c>
      <c r="I49">
        <v>0</v>
      </c>
      <c r="J49">
        <f t="shared" si="4"/>
        <v>1.1000000000000001</v>
      </c>
      <c r="K49">
        <f t="shared" si="5"/>
        <v>1.1000000000000001</v>
      </c>
      <c r="L49">
        <f t="shared" si="6"/>
        <v>0.81</v>
      </c>
      <c r="N49">
        <f t="shared" si="3"/>
        <v>20564.262180000005</v>
      </c>
    </row>
    <row r="50" spans="1:14" x14ac:dyDescent="0.3">
      <c r="A50">
        <v>1</v>
      </c>
      <c r="B50" t="s">
        <v>48</v>
      </c>
      <c r="C50" t="s">
        <v>115</v>
      </c>
      <c r="D50" t="s">
        <v>9</v>
      </c>
      <c r="E50" t="s">
        <v>10</v>
      </c>
      <c r="F50" t="s">
        <v>22</v>
      </c>
      <c r="G50" t="s">
        <v>19</v>
      </c>
      <c r="H50">
        <v>0</v>
      </c>
      <c r="I50">
        <v>0</v>
      </c>
      <c r="J50">
        <f t="shared" si="4"/>
        <v>1.3</v>
      </c>
      <c r="K50">
        <f t="shared" si="5"/>
        <v>1.1000000000000001</v>
      </c>
      <c r="L50">
        <f t="shared" si="6"/>
        <v>1.65</v>
      </c>
      <c r="N50">
        <f t="shared" si="3"/>
        <v>193.47900000000001</v>
      </c>
    </row>
    <row r="51" spans="1:14" x14ac:dyDescent="0.3">
      <c r="A51">
        <v>24</v>
      </c>
      <c r="B51" t="s">
        <v>175</v>
      </c>
      <c r="C51" t="s">
        <v>115</v>
      </c>
      <c r="D51" t="s">
        <v>9</v>
      </c>
      <c r="E51" t="s">
        <v>10</v>
      </c>
      <c r="F51" t="s">
        <v>22</v>
      </c>
      <c r="G51" t="s">
        <v>21</v>
      </c>
      <c r="H51">
        <v>0</v>
      </c>
      <c r="I51">
        <v>0</v>
      </c>
      <c r="J51">
        <f t="shared" si="4"/>
        <v>1.3</v>
      </c>
      <c r="K51">
        <f t="shared" si="5"/>
        <v>0.6</v>
      </c>
      <c r="L51">
        <f t="shared" si="6"/>
        <v>1.65</v>
      </c>
      <c r="N51">
        <f t="shared" si="3"/>
        <v>2696.2649999999999</v>
      </c>
    </row>
    <row r="52" spans="1:14" x14ac:dyDescent="0.3">
      <c r="A52">
        <v>28</v>
      </c>
      <c r="B52" t="s">
        <v>61</v>
      </c>
      <c r="C52" t="s">
        <v>115</v>
      </c>
      <c r="D52" t="s">
        <v>9</v>
      </c>
      <c r="E52" t="s">
        <v>10</v>
      </c>
      <c r="F52" t="s">
        <v>24</v>
      </c>
      <c r="G52" t="s">
        <v>19</v>
      </c>
      <c r="H52">
        <v>0</v>
      </c>
      <c r="I52">
        <v>0</v>
      </c>
      <c r="J52">
        <f t="shared" si="4"/>
        <v>1</v>
      </c>
      <c r="K52">
        <f t="shared" si="5"/>
        <v>1.1000000000000001</v>
      </c>
      <c r="L52">
        <f t="shared" si="6"/>
        <v>1.65</v>
      </c>
      <c r="N52">
        <f t="shared" si="3"/>
        <v>4306.9949999999999</v>
      </c>
    </row>
    <row r="53" spans="1:14" x14ac:dyDescent="0.3">
      <c r="A53">
        <v>6</v>
      </c>
      <c r="B53" t="s">
        <v>62</v>
      </c>
      <c r="C53" t="s">
        <v>115</v>
      </c>
      <c r="D53" t="s">
        <v>9</v>
      </c>
      <c r="E53" t="s">
        <v>10</v>
      </c>
      <c r="F53" t="s">
        <v>24</v>
      </c>
      <c r="G53" t="s">
        <v>25</v>
      </c>
      <c r="H53">
        <v>0</v>
      </c>
      <c r="I53">
        <v>0</v>
      </c>
      <c r="J53">
        <f t="shared" si="4"/>
        <v>1</v>
      </c>
      <c r="K53">
        <f t="shared" si="5"/>
        <v>1</v>
      </c>
      <c r="L53">
        <f t="shared" si="6"/>
        <v>1.65</v>
      </c>
      <c r="N53">
        <f t="shared" si="3"/>
        <v>945.44999999999993</v>
      </c>
    </row>
    <row r="54" spans="1:14" x14ac:dyDescent="0.3">
      <c r="A54">
        <v>227</v>
      </c>
      <c r="B54" t="s">
        <v>63</v>
      </c>
      <c r="C54" t="s">
        <v>115</v>
      </c>
      <c r="D54" t="s">
        <v>9</v>
      </c>
      <c r="E54" t="s">
        <v>10</v>
      </c>
      <c r="F54" t="s">
        <v>24</v>
      </c>
      <c r="G54" t="s">
        <v>26</v>
      </c>
      <c r="H54">
        <v>0</v>
      </c>
      <c r="I54">
        <v>0</v>
      </c>
      <c r="J54">
        <f t="shared" si="4"/>
        <v>1</v>
      </c>
      <c r="K54">
        <f t="shared" si="5"/>
        <v>0.8</v>
      </c>
      <c r="L54">
        <f t="shared" si="6"/>
        <v>1.65</v>
      </c>
      <c r="N54">
        <f t="shared" si="3"/>
        <v>26244.239999999998</v>
      </c>
    </row>
    <row r="55" spans="1:14" x14ac:dyDescent="0.3">
      <c r="A55">
        <v>32</v>
      </c>
      <c r="B55" t="s">
        <v>64</v>
      </c>
      <c r="C55" t="s">
        <v>115</v>
      </c>
      <c r="D55" t="s">
        <v>9</v>
      </c>
      <c r="E55" t="s">
        <v>10</v>
      </c>
      <c r="F55" t="s">
        <v>24</v>
      </c>
      <c r="G55" t="s">
        <v>21</v>
      </c>
      <c r="H55">
        <v>0</v>
      </c>
      <c r="I55">
        <v>0</v>
      </c>
      <c r="J55">
        <f t="shared" si="4"/>
        <v>1</v>
      </c>
      <c r="K55">
        <f t="shared" si="5"/>
        <v>0.6</v>
      </c>
      <c r="L55">
        <f t="shared" si="6"/>
        <v>1.65</v>
      </c>
      <c r="N55">
        <f t="shared" si="3"/>
        <v>2916.5399999999995</v>
      </c>
    </row>
    <row r="56" spans="1:14" x14ac:dyDescent="0.3">
      <c r="A56">
        <v>504</v>
      </c>
      <c r="B56" t="s">
        <v>81</v>
      </c>
      <c r="C56" t="s">
        <v>115</v>
      </c>
      <c r="D56" t="s">
        <v>9</v>
      </c>
      <c r="E56" t="s">
        <v>10</v>
      </c>
      <c r="F56" t="s">
        <v>29</v>
      </c>
      <c r="G56" t="s">
        <v>19</v>
      </c>
      <c r="H56">
        <v>0</v>
      </c>
      <c r="I56">
        <v>0</v>
      </c>
      <c r="J56">
        <f t="shared" si="4"/>
        <v>1.1000000000000001</v>
      </c>
      <c r="K56">
        <f t="shared" si="5"/>
        <v>1.1000000000000001</v>
      </c>
      <c r="L56">
        <f t="shared" si="6"/>
        <v>1.65</v>
      </c>
      <c r="N56">
        <f t="shared" si="3"/>
        <v>82357.621500000023</v>
      </c>
    </row>
    <row r="57" spans="1:14" x14ac:dyDescent="0.3">
      <c r="A57">
        <v>199</v>
      </c>
      <c r="B57" t="s">
        <v>82</v>
      </c>
      <c r="C57" t="s">
        <v>115</v>
      </c>
      <c r="D57" t="s">
        <v>9</v>
      </c>
      <c r="E57" t="s">
        <v>10</v>
      </c>
      <c r="F57" t="s">
        <v>29</v>
      </c>
      <c r="G57" t="s">
        <v>25</v>
      </c>
      <c r="H57">
        <v>0</v>
      </c>
      <c r="I57">
        <v>0</v>
      </c>
      <c r="J57">
        <f t="shared" si="4"/>
        <v>1.1000000000000001</v>
      </c>
      <c r="K57">
        <f t="shared" si="5"/>
        <v>1</v>
      </c>
      <c r="L57">
        <f t="shared" si="6"/>
        <v>1.65</v>
      </c>
      <c r="N57">
        <f t="shared" si="3"/>
        <v>30688.020000000004</v>
      </c>
    </row>
    <row r="58" spans="1:14" x14ac:dyDescent="0.3">
      <c r="A58">
        <v>128</v>
      </c>
      <c r="B58" t="s">
        <v>83</v>
      </c>
      <c r="C58" t="s">
        <v>115</v>
      </c>
      <c r="D58" t="s">
        <v>9</v>
      </c>
      <c r="E58" t="s">
        <v>10</v>
      </c>
      <c r="F58" t="s">
        <v>29</v>
      </c>
      <c r="G58" t="s">
        <v>26</v>
      </c>
      <c r="H58">
        <v>0</v>
      </c>
      <c r="I58">
        <v>0</v>
      </c>
      <c r="J58">
        <f t="shared" si="4"/>
        <v>1.1000000000000001</v>
      </c>
      <c r="K58">
        <f t="shared" si="5"/>
        <v>0.8</v>
      </c>
      <c r="L58">
        <f t="shared" si="6"/>
        <v>1.65</v>
      </c>
      <c r="N58">
        <f t="shared" si="3"/>
        <v>16255.140000000003</v>
      </c>
    </row>
    <row r="59" spans="1:14" x14ac:dyDescent="0.3">
      <c r="A59">
        <v>1</v>
      </c>
      <c r="B59" t="s">
        <v>176</v>
      </c>
      <c r="C59" t="s">
        <v>115</v>
      </c>
      <c r="D59" t="s">
        <v>9</v>
      </c>
      <c r="E59" t="s">
        <v>12</v>
      </c>
      <c r="F59" t="s">
        <v>22</v>
      </c>
      <c r="G59" t="s">
        <v>19</v>
      </c>
      <c r="H59">
        <v>0</v>
      </c>
      <c r="I59">
        <v>0</v>
      </c>
      <c r="J59">
        <f t="shared" si="4"/>
        <v>1.3</v>
      </c>
      <c r="K59">
        <f t="shared" si="5"/>
        <v>1.1000000000000001</v>
      </c>
      <c r="L59">
        <f t="shared" si="6"/>
        <v>1.85</v>
      </c>
      <c r="N59">
        <f t="shared" si="3"/>
        <v>317.46000000000004</v>
      </c>
    </row>
    <row r="60" spans="1:14" x14ac:dyDescent="0.3">
      <c r="A60">
        <v>14</v>
      </c>
      <c r="B60" t="s">
        <v>177</v>
      </c>
      <c r="C60" t="s">
        <v>115</v>
      </c>
      <c r="D60" t="s">
        <v>9</v>
      </c>
      <c r="E60" t="s">
        <v>12</v>
      </c>
      <c r="F60" t="s">
        <v>22</v>
      </c>
      <c r="G60" t="s">
        <v>21</v>
      </c>
      <c r="H60">
        <v>0</v>
      </c>
      <c r="I60">
        <v>0</v>
      </c>
      <c r="J60">
        <f t="shared" si="4"/>
        <v>1.3</v>
      </c>
      <c r="K60">
        <f t="shared" si="5"/>
        <v>0.6</v>
      </c>
      <c r="L60">
        <f t="shared" si="6"/>
        <v>1.85</v>
      </c>
      <c r="N60">
        <f t="shared" si="3"/>
        <v>2590.1849999999999</v>
      </c>
    </row>
    <row r="61" spans="1:14" x14ac:dyDescent="0.3">
      <c r="A61">
        <v>7</v>
      </c>
      <c r="B61" t="s">
        <v>65</v>
      </c>
      <c r="C61" t="s">
        <v>115</v>
      </c>
      <c r="D61" t="s">
        <v>9</v>
      </c>
      <c r="E61" t="s">
        <v>12</v>
      </c>
      <c r="F61" t="s">
        <v>24</v>
      </c>
      <c r="G61" t="s">
        <v>19</v>
      </c>
      <c r="H61">
        <v>0</v>
      </c>
      <c r="I61">
        <v>0</v>
      </c>
      <c r="J61">
        <f t="shared" si="4"/>
        <v>1</v>
      </c>
      <c r="K61">
        <f t="shared" si="5"/>
        <v>1.1000000000000001</v>
      </c>
      <c r="L61">
        <f t="shared" si="6"/>
        <v>1.85</v>
      </c>
      <c r="N61">
        <f t="shared" si="3"/>
        <v>1760.2750000000003</v>
      </c>
    </row>
    <row r="62" spans="1:14" x14ac:dyDescent="0.3">
      <c r="A62">
        <v>3</v>
      </c>
      <c r="B62" t="s">
        <v>66</v>
      </c>
      <c r="C62" t="s">
        <v>115</v>
      </c>
      <c r="D62" t="s">
        <v>9</v>
      </c>
      <c r="E62" t="s">
        <v>12</v>
      </c>
      <c r="F62" t="s">
        <v>24</v>
      </c>
      <c r="G62" t="s">
        <v>25</v>
      </c>
      <c r="H62">
        <v>0</v>
      </c>
      <c r="I62">
        <v>0</v>
      </c>
      <c r="J62">
        <f t="shared" si="4"/>
        <v>1</v>
      </c>
      <c r="K62">
        <f t="shared" si="5"/>
        <v>1</v>
      </c>
      <c r="L62">
        <f t="shared" si="6"/>
        <v>1.85</v>
      </c>
      <c r="N62">
        <f t="shared" si="3"/>
        <v>677.1</v>
      </c>
    </row>
    <row r="63" spans="1:14" x14ac:dyDescent="0.3">
      <c r="A63">
        <v>46</v>
      </c>
      <c r="B63" t="s">
        <v>67</v>
      </c>
      <c r="C63" t="s">
        <v>115</v>
      </c>
      <c r="D63" t="s">
        <v>9</v>
      </c>
      <c r="E63" t="s">
        <v>12</v>
      </c>
      <c r="F63" t="s">
        <v>24</v>
      </c>
      <c r="G63" t="s">
        <v>26</v>
      </c>
      <c r="H63">
        <v>0</v>
      </c>
      <c r="I63">
        <v>0</v>
      </c>
      <c r="J63">
        <f t="shared" si="4"/>
        <v>1</v>
      </c>
      <c r="K63">
        <f t="shared" si="5"/>
        <v>0.8</v>
      </c>
      <c r="L63">
        <f t="shared" si="6"/>
        <v>1.85</v>
      </c>
      <c r="N63">
        <f t="shared" si="3"/>
        <v>8777.880000000001</v>
      </c>
    </row>
    <row r="64" spans="1:14" x14ac:dyDescent="0.3">
      <c r="A64">
        <v>20</v>
      </c>
      <c r="B64" t="s">
        <v>68</v>
      </c>
      <c r="C64" t="s">
        <v>115</v>
      </c>
      <c r="D64" t="s">
        <v>9</v>
      </c>
      <c r="E64" t="s">
        <v>12</v>
      </c>
      <c r="F64" t="s">
        <v>24</v>
      </c>
      <c r="G64" t="s">
        <v>21</v>
      </c>
      <c r="H64">
        <v>0</v>
      </c>
      <c r="I64">
        <v>0</v>
      </c>
      <c r="J64">
        <f t="shared" si="4"/>
        <v>1</v>
      </c>
      <c r="K64">
        <f t="shared" si="5"/>
        <v>0.6</v>
      </c>
      <c r="L64">
        <f t="shared" si="6"/>
        <v>1.85</v>
      </c>
      <c r="N64">
        <f t="shared" si="3"/>
        <v>2863.8</v>
      </c>
    </row>
    <row r="65" spans="1:14" x14ac:dyDescent="0.3">
      <c r="A65">
        <v>48</v>
      </c>
      <c r="B65" t="s">
        <v>84</v>
      </c>
      <c r="C65" t="s">
        <v>115</v>
      </c>
      <c r="D65" t="s">
        <v>9</v>
      </c>
      <c r="E65" t="s">
        <v>12</v>
      </c>
      <c r="F65" t="s">
        <v>29</v>
      </c>
      <c r="G65" t="s">
        <v>19</v>
      </c>
      <c r="H65">
        <v>0</v>
      </c>
      <c r="I65">
        <v>0</v>
      </c>
      <c r="J65">
        <f t="shared" si="4"/>
        <v>1.1000000000000001</v>
      </c>
      <c r="K65">
        <f t="shared" si="5"/>
        <v>1.1000000000000001</v>
      </c>
      <c r="L65">
        <f t="shared" si="6"/>
        <v>1.85</v>
      </c>
      <c r="N65">
        <f t="shared" si="3"/>
        <v>13912.277500000004</v>
      </c>
    </row>
    <row r="66" spans="1:14" x14ac:dyDescent="0.3">
      <c r="A66">
        <v>36</v>
      </c>
      <c r="B66" t="s">
        <v>85</v>
      </c>
      <c r="C66" t="s">
        <v>115</v>
      </c>
      <c r="D66" t="s">
        <v>9</v>
      </c>
      <c r="E66" t="s">
        <v>12</v>
      </c>
      <c r="F66" t="s">
        <v>29</v>
      </c>
      <c r="G66" t="s">
        <v>25</v>
      </c>
      <c r="H66">
        <v>0</v>
      </c>
      <c r="I66">
        <v>0</v>
      </c>
      <c r="J66">
        <f t="shared" si="4"/>
        <v>1.1000000000000001</v>
      </c>
      <c r="K66">
        <f t="shared" si="5"/>
        <v>1</v>
      </c>
      <c r="L66">
        <f t="shared" si="6"/>
        <v>1.85</v>
      </c>
      <c r="N66">
        <f t="shared" si="3"/>
        <v>9631.6550000000007</v>
      </c>
    </row>
    <row r="67" spans="1:14" x14ac:dyDescent="0.3">
      <c r="A67">
        <v>19</v>
      </c>
      <c r="B67" t="s">
        <v>86</v>
      </c>
      <c r="C67" t="s">
        <v>115</v>
      </c>
      <c r="D67" t="s">
        <v>9</v>
      </c>
      <c r="E67" t="s">
        <v>12</v>
      </c>
      <c r="F67" t="s">
        <v>29</v>
      </c>
      <c r="G67" t="s">
        <v>26</v>
      </c>
      <c r="H67">
        <v>0</v>
      </c>
      <c r="I67">
        <v>0</v>
      </c>
      <c r="J67">
        <f t="shared" si="4"/>
        <v>1.1000000000000001</v>
      </c>
      <c r="K67">
        <f t="shared" si="5"/>
        <v>0.8</v>
      </c>
      <c r="L67">
        <f t="shared" si="6"/>
        <v>1.85</v>
      </c>
      <c r="N67">
        <f t="shared" si="3"/>
        <v>4076.5120000000002</v>
      </c>
    </row>
    <row r="68" spans="1:14" x14ac:dyDescent="0.3">
      <c r="A68">
        <v>5</v>
      </c>
      <c r="B68" t="s">
        <v>178</v>
      </c>
      <c r="C68" t="s">
        <v>115</v>
      </c>
      <c r="D68" t="s">
        <v>9</v>
      </c>
      <c r="E68" t="s">
        <v>13</v>
      </c>
      <c r="F68" t="s">
        <v>22</v>
      </c>
      <c r="G68" t="s">
        <v>21</v>
      </c>
      <c r="H68">
        <v>0</v>
      </c>
      <c r="I68">
        <v>0</v>
      </c>
      <c r="J68">
        <f t="shared" si="4"/>
        <v>1.3</v>
      </c>
      <c r="K68">
        <f t="shared" si="5"/>
        <v>0.6</v>
      </c>
      <c r="L68">
        <f t="shared" si="6"/>
        <v>2.4</v>
      </c>
      <c r="N68">
        <f t="shared" si="3"/>
        <v>1638</v>
      </c>
    </row>
    <row r="69" spans="1:14" x14ac:dyDescent="0.3">
      <c r="A69">
        <v>1</v>
      </c>
      <c r="B69" t="s">
        <v>42</v>
      </c>
      <c r="C69" t="s">
        <v>115</v>
      </c>
      <c r="D69" t="s">
        <v>9</v>
      </c>
      <c r="E69" t="s">
        <v>13</v>
      </c>
      <c r="F69" t="s">
        <v>22</v>
      </c>
      <c r="G69" t="s">
        <v>11</v>
      </c>
      <c r="H69">
        <v>0</v>
      </c>
      <c r="I69">
        <v>0</v>
      </c>
      <c r="J69">
        <f t="shared" si="4"/>
        <v>1.3</v>
      </c>
      <c r="K69">
        <f t="shared" si="5"/>
        <v>0.4</v>
      </c>
      <c r="L69">
        <f t="shared" si="6"/>
        <v>2.4</v>
      </c>
      <c r="N69">
        <f t="shared" si="3"/>
        <v>237.12</v>
      </c>
    </row>
    <row r="70" spans="1:14" x14ac:dyDescent="0.3">
      <c r="A70">
        <v>5</v>
      </c>
      <c r="B70" t="s">
        <v>69</v>
      </c>
      <c r="C70" t="s">
        <v>115</v>
      </c>
      <c r="D70" t="s">
        <v>9</v>
      </c>
      <c r="E70" t="s">
        <v>13</v>
      </c>
      <c r="F70" t="s">
        <v>24</v>
      </c>
      <c r="G70" t="s">
        <v>19</v>
      </c>
      <c r="H70">
        <v>0</v>
      </c>
      <c r="I70">
        <v>0</v>
      </c>
      <c r="J70">
        <f t="shared" si="4"/>
        <v>1</v>
      </c>
      <c r="K70">
        <f t="shared" si="5"/>
        <v>1.1000000000000001</v>
      </c>
      <c r="L70">
        <f t="shared" si="6"/>
        <v>2.4</v>
      </c>
      <c r="N70">
        <f t="shared" si="3"/>
        <v>2399.7600000000002</v>
      </c>
    </row>
    <row r="71" spans="1:14" x14ac:dyDescent="0.3">
      <c r="A71">
        <v>1</v>
      </c>
      <c r="B71" t="s">
        <v>70</v>
      </c>
      <c r="C71" t="s">
        <v>115</v>
      </c>
      <c r="D71" t="s">
        <v>9</v>
      </c>
      <c r="E71" t="s">
        <v>13</v>
      </c>
      <c r="F71" t="s">
        <v>24</v>
      </c>
      <c r="G71" t="s">
        <v>25</v>
      </c>
      <c r="H71">
        <v>0</v>
      </c>
      <c r="I71">
        <v>0</v>
      </c>
      <c r="J71">
        <f t="shared" si="4"/>
        <v>1</v>
      </c>
      <c r="K71">
        <f t="shared" si="5"/>
        <v>1</v>
      </c>
      <c r="L71">
        <f t="shared" si="6"/>
        <v>2.4</v>
      </c>
      <c r="N71">
        <f t="shared" si="3"/>
        <v>415.2</v>
      </c>
    </row>
    <row r="72" spans="1:14" x14ac:dyDescent="0.3">
      <c r="A72">
        <v>41</v>
      </c>
      <c r="B72" t="s">
        <v>71</v>
      </c>
      <c r="C72" t="s">
        <v>115</v>
      </c>
      <c r="D72" t="s">
        <v>9</v>
      </c>
      <c r="E72" t="s">
        <v>13</v>
      </c>
      <c r="F72" t="s">
        <v>24</v>
      </c>
      <c r="G72" t="s">
        <v>26</v>
      </c>
      <c r="H72">
        <v>0</v>
      </c>
      <c r="I72">
        <v>0</v>
      </c>
      <c r="J72">
        <f t="shared" si="4"/>
        <v>1</v>
      </c>
      <c r="K72">
        <f t="shared" si="5"/>
        <v>0.8</v>
      </c>
      <c r="L72">
        <f t="shared" si="6"/>
        <v>2.4</v>
      </c>
      <c r="N72">
        <f t="shared" si="3"/>
        <v>13956.480000000001</v>
      </c>
    </row>
    <row r="73" spans="1:14" x14ac:dyDescent="0.3">
      <c r="A73">
        <v>8</v>
      </c>
      <c r="B73" t="s">
        <v>72</v>
      </c>
      <c r="C73" t="s">
        <v>115</v>
      </c>
      <c r="D73" t="s">
        <v>9</v>
      </c>
      <c r="E73" t="s">
        <v>13</v>
      </c>
      <c r="F73" t="s">
        <v>24</v>
      </c>
      <c r="G73" t="s">
        <v>21</v>
      </c>
      <c r="H73">
        <v>0</v>
      </c>
      <c r="I73">
        <v>0</v>
      </c>
      <c r="J73">
        <f t="shared" si="4"/>
        <v>1</v>
      </c>
      <c r="K73">
        <f t="shared" si="5"/>
        <v>0.6</v>
      </c>
      <c r="L73">
        <f t="shared" si="6"/>
        <v>2.4</v>
      </c>
      <c r="N73">
        <f t="shared" si="3"/>
        <v>2021.7599999999998</v>
      </c>
    </row>
    <row r="74" spans="1:14" x14ac:dyDescent="0.3">
      <c r="A74">
        <v>10</v>
      </c>
      <c r="B74" t="s">
        <v>87</v>
      </c>
      <c r="C74" t="s">
        <v>115</v>
      </c>
      <c r="D74" t="s">
        <v>9</v>
      </c>
      <c r="E74" t="s">
        <v>13</v>
      </c>
      <c r="F74" t="s">
        <v>29</v>
      </c>
      <c r="G74" t="s">
        <v>19</v>
      </c>
      <c r="H74">
        <v>0</v>
      </c>
      <c r="I74">
        <v>0</v>
      </c>
      <c r="J74">
        <f t="shared" si="4"/>
        <v>1.1000000000000001</v>
      </c>
      <c r="K74">
        <f t="shared" si="5"/>
        <v>1.1000000000000001</v>
      </c>
      <c r="L74">
        <f t="shared" si="6"/>
        <v>2.4</v>
      </c>
      <c r="N74">
        <f t="shared" si="3"/>
        <v>4913.5680000000002</v>
      </c>
    </row>
    <row r="75" spans="1:14" x14ac:dyDescent="0.3">
      <c r="A75">
        <v>7</v>
      </c>
      <c r="B75" t="s">
        <v>88</v>
      </c>
      <c r="C75" t="s">
        <v>115</v>
      </c>
      <c r="D75" t="s">
        <v>9</v>
      </c>
      <c r="E75" t="s">
        <v>13</v>
      </c>
      <c r="F75" t="s">
        <v>29</v>
      </c>
      <c r="G75" t="s">
        <v>25</v>
      </c>
      <c r="H75">
        <v>0</v>
      </c>
      <c r="I75">
        <v>0</v>
      </c>
      <c r="J75">
        <f t="shared" si="4"/>
        <v>1.1000000000000001</v>
      </c>
      <c r="K75">
        <f t="shared" si="5"/>
        <v>1</v>
      </c>
      <c r="L75">
        <f t="shared" si="6"/>
        <v>2.4</v>
      </c>
      <c r="N75">
        <f t="shared" si="3"/>
        <v>3051.84</v>
      </c>
    </row>
    <row r="76" spans="1:14" x14ac:dyDescent="0.3">
      <c r="A76">
        <v>21</v>
      </c>
      <c r="B76" t="s">
        <v>89</v>
      </c>
      <c r="C76" t="s">
        <v>115</v>
      </c>
      <c r="D76" t="s">
        <v>9</v>
      </c>
      <c r="E76" t="s">
        <v>13</v>
      </c>
      <c r="F76" t="s">
        <v>29</v>
      </c>
      <c r="G76" t="s">
        <v>26</v>
      </c>
      <c r="H76">
        <v>0</v>
      </c>
      <c r="I76">
        <v>0</v>
      </c>
      <c r="J76">
        <f t="shared" si="4"/>
        <v>1.1000000000000001</v>
      </c>
      <c r="K76">
        <f t="shared" si="5"/>
        <v>0.8</v>
      </c>
      <c r="L76">
        <f t="shared" si="6"/>
        <v>2.4</v>
      </c>
      <c r="N76">
        <f t="shared" si="3"/>
        <v>7677.1200000000008</v>
      </c>
    </row>
    <row r="77" spans="1:14" x14ac:dyDescent="0.3">
      <c r="A77">
        <v>1</v>
      </c>
      <c r="B77" t="s">
        <v>52</v>
      </c>
      <c r="C77" t="s">
        <v>115</v>
      </c>
      <c r="D77" t="s">
        <v>9</v>
      </c>
      <c r="E77" t="s">
        <v>14</v>
      </c>
      <c r="F77" t="s">
        <v>22</v>
      </c>
      <c r="G77" t="s">
        <v>21</v>
      </c>
      <c r="H77">
        <v>0</v>
      </c>
      <c r="I77">
        <v>0</v>
      </c>
      <c r="J77">
        <f t="shared" si="4"/>
        <v>1.3</v>
      </c>
      <c r="K77">
        <f t="shared" si="5"/>
        <v>0.6</v>
      </c>
      <c r="L77">
        <f t="shared" si="6"/>
        <v>2.31</v>
      </c>
      <c r="N77">
        <f t="shared" si="3"/>
        <v>513.51299999999992</v>
      </c>
    </row>
    <row r="78" spans="1:14" x14ac:dyDescent="0.3">
      <c r="A78">
        <v>3</v>
      </c>
      <c r="B78" t="s">
        <v>73</v>
      </c>
      <c r="C78" t="s">
        <v>115</v>
      </c>
      <c r="D78" t="s">
        <v>9</v>
      </c>
      <c r="E78" t="s">
        <v>14</v>
      </c>
      <c r="F78" t="s">
        <v>24</v>
      </c>
      <c r="G78" t="s">
        <v>26</v>
      </c>
      <c r="H78">
        <v>0</v>
      </c>
      <c r="I78">
        <v>0</v>
      </c>
      <c r="J78">
        <f t="shared" si="4"/>
        <v>1</v>
      </c>
      <c r="K78">
        <f t="shared" si="5"/>
        <v>0.8</v>
      </c>
      <c r="L78">
        <f t="shared" si="6"/>
        <v>2.31</v>
      </c>
      <c r="N78">
        <f t="shared" si="3"/>
        <v>1668.7440000000001</v>
      </c>
    </row>
    <row r="79" spans="1:14" x14ac:dyDescent="0.3">
      <c r="A79">
        <v>1</v>
      </c>
      <c r="B79" t="s">
        <v>90</v>
      </c>
      <c r="C79" t="s">
        <v>115</v>
      </c>
      <c r="D79" t="s">
        <v>9</v>
      </c>
      <c r="E79" t="s">
        <v>14</v>
      </c>
      <c r="F79" t="s">
        <v>29</v>
      </c>
      <c r="G79" t="s">
        <v>26</v>
      </c>
      <c r="H79">
        <v>0</v>
      </c>
      <c r="I79">
        <v>0</v>
      </c>
      <c r="J79">
        <f t="shared" si="4"/>
        <v>1.1000000000000001</v>
      </c>
      <c r="K79">
        <f t="shared" si="5"/>
        <v>0.8</v>
      </c>
      <c r="L79">
        <f t="shared" si="6"/>
        <v>2.31</v>
      </c>
      <c r="N79">
        <f t="shared" si="3"/>
        <v>500.06880000000007</v>
      </c>
    </row>
    <row r="80" spans="1:14" x14ac:dyDescent="0.3">
      <c r="A80">
        <v>45</v>
      </c>
      <c r="B80" t="s">
        <v>74</v>
      </c>
      <c r="C80" t="s">
        <v>115</v>
      </c>
      <c r="D80" t="s">
        <v>27</v>
      </c>
      <c r="E80" t="s">
        <v>18</v>
      </c>
      <c r="F80" t="s">
        <v>24</v>
      </c>
      <c r="G80" t="s">
        <v>26</v>
      </c>
      <c r="H80">
        <v>0</v>
      </c>
      <c r="I80">
        <v>0</v>
      </c>
      <c r="J80">
        <f t="shared" ref="J80:J101" si="7">IF(ISBLANK(F80),0,VLOOKUP(F80,$F$3:$G$7,2,FALSE))</f>
        <v>1</v>
      </c>
      <c r="K80">
        <f t="shared" ref="K80:K101" si="8">IF(ISBLANK(G80),0,VLOOKUP(G80,$I$3:$J$7,2,FALSE))</f>
        <v>0.8</v>
      </c>
      <c r="L80">
        <f t="shared" ref="L80:L101" si="9">IF(ISBLANK(E80),0,VLOOKUP(E80,$B$3:$D$8,2,FALSE))</f>
        <v>0.51</v>
      </c>
      <c r="N80">
        <f t="shared" si="3"/>
        <v>870.67200000000003</v>
      </c>
    </row>
    <row r="81" spans="1:14" x14ac:dyDescent="0.3">
      <c r="A81">
        <v>6</v>
      </c>
      <c r="B81" t="s">
        <v>75</v>
      </c>
      <c r="C81" t="s">
        <v>115</v>
      </c>
      <c r="D81" t="s">
        <v>27</v>
      </c>
      <c r="E81" t="s">
        <v>18</v>
      </c>
      <c r="F81" t="s">
        <v>24</v>
      </c>
      <c r="G81" t="s">
        <v>26</v>
      </c>
      <c r="H81">
        <v>1</v>
      </c>
      <c r="I81">
        <v>0</v>
      </c>
      <c r="J81">
        <f t="shared" si="7"/>
        <v>1</v>
      </c>
      <c r="K81">
        <f t="shared" si="8"/>
        <v>0.8</v>
      </c>
      <c r="L81">
        <f t="shared" si="9"/>
        <v>0.51</v>
      </c>
      <c r="N81">
        <f t="shared" ref="N81:N108" si="10">(1-H81)*(1-I81)*B81*J81*K81*L81</f>
        <v>0</v>
      </c>
    </row>
    <row r="82" spans="1:14" x14ac:dyDescent="0.3">
      <c r="A82">
        <v>58</v>
      </c>
      <c r="B82" t="s">
        <v>91</v>
      </c>
      <c r="C82" t="s">
        <v>115</v>
      </c>
      <c r="D82" t="s">
        <v>27</v>
      </c>
      <c r="E82" t="s">
        <v>18</v>
      </c>
      <c r="F82" t="s">
        <v>29</v>
      </c>
      <c r="G82" t="s">
        <v>25</v>
      </c>
      <c r="H82">
        <v>0</v>
      </c>
      <c r="I82">
        <v>0</v>
      </c>
      <c r="J82">
        <f t="shared" si="7"/>
        <v>1.1000000000000001</v>
      </c>
      <c r="K82">
        <f t="shared" si="8"/>
        <v>1</v>
      </c>
      <c r="L82">
        <f t="shared" si="9"/>
        <v>0.51</v>
      </c>
      <c r="N82">
        <f t="shared" si="10"/>
        <v>1566.873</v>
      </c>
    </row>
    <row r="83" spans="1:14" x14ac:dyDescent="0.3">
      <c r="A83">
        <v>9</v>
      </c>
      <c r="B83" t="s">
        <v>92</v>
      </c>
      <c r="C83" t="s">
        <v>115</v>
      </c>
      <c r="D83" t="s">
        <v>27</v>
      </c>
      <c r="E83" t="s">
        <v>18</v>
      </c>
      <c r="F83" t="s">
        <v>29</v>
      </c>
      <c r="G83" t="s">
        <v>25</v>
      </c>
      <c r="H83">
        <v>1</v>
      </c>
      <c r="I83">
        <v>0</v>
      </c>
      <c r="J83">
        <f t="shared" si="7"/>
        <v>1.1000000000000001</v>
      </c>
      <c r="K83">
        <f t="shared" si="8"/>
        <v>1</v>
      </c>
      <c r="L83">
        <f t="shared" si="9"/>
        <v>0.51</v>
      </c>
      <c r="N83">
        <f t="shared" si="10"/>
        <v>0</v>
      </c>
    </row>
    <row r="84" spans="1:14" x14ac:dyDescent="0.3">
      <c r="A84">
        <v>31</v>
      </c>
      <c r="B84" t="s">
        <v>93</v>
      </c>
      <c r="C84" t="s">
        <v>115</v>
      </c>
      <c r="D84" t="s">
        <v>27</v>
      </c>
      <c r="E84" t="s">
        <v>18</v>
      </c>
      <c r="F84" t="s">
        <v>29</v>
      </c>
      <c r="G84" t="s">
        <v>26</v>
      </c>
      <c r="H84">
        <v>0</v>
      </c>
      <c r="I84">
        <v>0</v>
      </c>
      <c r="J84">
        <f t="shared" si="7"/>
        <v>1.1000000000000001</v>
      </c>
      <c r="K84">
        <f t="shared" si="8"/>
        <v>0.8</v>
      </c>
      <c r="L84">
        <f t="shared" si="9"/>
        <v>0.51</v>
      </c>
      <c r="N84">
        <f t="shared" si="10"/>
        <v>639.09120000000007</v>
      </c>
    </row>
    <row r="85" spans="1:14" x14ac:dyDescent="0.3">
      <c r="A85">
        <v>8</v>
      </c>
      <c r="B85" t="s">
        <v>94</v>
      </c>
      <c r="C85" t="s">
        <v>115</v>
      </c>
      <c r="D85" t="s">
        <v>27</v>
      </c>
      <c r="E85" t="s">
        <v>18</v>
      </c>
      <c r="F85" t="s">
        <v>29</v>
      </c>
      <c r="G85" t="s">
        <v>26</v>
      </c>
      <c r="H85">
        <v>1</v>
      </c>
      <c r="I85">
        <v>0</v>
      </c>
      <c r="J85">
        <f t="shared" si="7"/>
        <v>1.1000000000000001</v>
      </c>
      <c r="K85">
        <f t="shared" si="8"/>
        <v>0.8</v>
      </c>
      <c r="L85">
        <f t="shared" si="9"/>
        <v>0.51</v>
      </c>
      <c r="N85">
        <f t="shared" si="10"/>
        <v>0</v>
      </c>
    </row>
    <row r="86" spans="1:14" x14ac:dyDescent="0.3">
      <c r="A86">
        <v>1</v>
      </c>
      <c r="B86" t="s">
        <v>76</v>
      </c>
      <c r="C86" t="s">
        <v>115</v>
      </c>
      <c r="D86" t="s">
        <v>27</v>
      </c>
      <c r="E86" t="s">
        <v>16</v>
      </c>
      <c r="F86" t="s">
        <v>24</v>
      </c>
      <c r="G86" t="s">
        <v>25</v>
      </c>
      <c r="H86">
        <v>0</v>
      </c>
      <c r="I86">
        <v>0</v>
      </c>
      <c r="J86">
        <f t="shared" si="7"/>
        <v>1</v>
      </c>
      <c r="K86">
        <f t="shared" si="8"/>
        <v>1</v>
      </c>
      <c r="L86">
        <f t="shared" si="9"/>
        <v>0.81</v>
      </c>
      <c r="N86">
        <f t="shared" si="10"/>
        <v>58.320000000000007</v>
      </c>
    </row>
    <row r="87" spans="1:14" x14ac:dyDescent="0.3">
      <c r="A87">
        <v>43</v>
      </c>
      <c r="B87" t="s">
        <v>179</v>
      </c>
      <c r="C87" t="s">
        <v>115</v>
      </c>
      <c r="D87" t="s">
        <v>27</v>
      </c>
      <c r="E87" t="s">
        <v>16</v>
      </c>
      <c r="F87" t="s">
        <v>24</v>
      </c>
      <c r="G87" t="s">
        <v>26</v>
      </c>
      <c r="H87">
        <v>0</v>
      </c>
      <c r="I87">
        <v>0</v>
      </c>
      <c r="J87">
        <f t="shared" si="7"/>
        <v>1</v>
      </c>
      <c r="K87">
        <f t="shared" si="8"/>
        <v>0.8</v>
      </c>
      <c r="L87">
        <f t="shared" si="9"/>
        <v>0.81</v>
      </c>
      <c r="N87">
        <f t="shared" si="10"/>
        <v>1758.9960000000001</v>
      </c>
    </row>
    <row r="88" spans="1:14" x14ac:dyDescent="0.3">
      <c r="A88">
        <v>4</v>
      </c>
      <c r="B88" t="s">
        <v>161</v>
      </c>
      <c r="C88" t="s">
        <v>115</v>
      </c>
      <c r="D88" t="s">
        <v>27</v>
      </c>
      <c r="E88" t="s">
        <v>16</v>
      </c>
      <c r="F88" t="s">
        <v>24</v>
      </c>
      <c r="G88" t="s">
        <v>26</v>
      </c>
      <c r="H88">
        <v>1</v>
      </c>
      <c r="I88">
        <v>0</v>
      </c>
      <c r="J88">
        <f t="shared" si="7"/>
        <v>1</v>
      </c>
      <c r="K88">
        <f t="shared" si="8"/>
        <v>0.8</v>
      </c>
      <c r="L88">
        <f t="shared" si="9"/>
        <v>0.81</v>
      </c>
      <c r="N88">
        <f t="shared" si="10"/>
        <v>0</v>
      </c>
    </row>
    <row r="89" spans="1:14" x14ac:dyDescent="0.3">
      <c r="A89">
        <v>78</v>
      </c>
      <c r="B89" t="s">
        <v>180</v>
      </c>
      <c r="C89" t="s">
        <v>115</v>
      </c>
      <c r="D89" t="s">
        <v>27</v>
      </c>
      <c r="E89" t="s">
        <v>16</v>
      </c>
      <c r="F89" t="s">
        <v>29</v>
      </c>
      <c r="G89" t="s">
        <v>25</v>
      </c>
      <c r="H89">
        <v>0</v>
      </c>
      <c r="I89">
        <v>0</v>
      </c>
      <c r="J89">
        <f t="shared" si="7"/>
        <v>1.1000000000000001</v>
      </c>
      <c r="K89">
        <f t="shared" si="8"/>
        <v>1</v>
      </c>
      <c r="L89">
        <f t="shared" si="9"/>
        <v>0.81</v>
      </c>
      <c r="N89">
        <f t="shared" si="10"/>
        <v>4391.7390000000005</v>
      </c>
    </row>
    <row r="90" spans="1:14" x14ac:dyDescent="0.3">
      <c r="A90">
        <v>16</v>
      </c>
      <c r="B90" t="s">
        <v>181</v>
      </c>
      <c r="C90" t="s">
        <v>115</v>
      </c>
      <c r="D90" t="s">
        <v>27</v>
      </c>
      <c r="E90" t="s">
        <v>16</v>
      </c>
      <c r="F90" t="s">
        <v>29</v>
      </c>
      <c r="G90" t="s">
        <v>25</v>
      </c>
      <c r="H90">
        <v>1</v>
      </c>
      <c r="I90">
        <v>0</v>
      </c>
      <c r="J90">
        <f t="shared" si="7"/>
        <v>1.1000000000000001</v>
      </c>
      <c r="K90">
        <f t="shared" si="8"/>
        <v>1</v>
      </c>
      <c r="L90">
        <f t="shared" si="9"/>
        <v>0.81</v>
      </c>
      <c r="N90">
        <f t="shared" si="10"/>
        <v>0</v>
      </c>
    </row>
    <row r="91" spans="1:14" x14ac:dyDescent="0.3">
      <c r="A91">
        <v>24</v>
      </c>
      <c r="B91" t="s">
        <v>95</v>
      </c>
      <c r="C91" t="s">
        <v>115</v>
      </c>
      <c r="D91" t="s">
        <v>27</v>
      </c>
      <c r="E91" t="s">
        <v>16</v>
      </c>
      <c r="F91" t="s">
        <v>29</v>
      </c>
      <c r="G91" t="s">
        <v>26</v>
      </c>
      <c r="H91">
        <v>0</v>
      </c>
      <c r="I91">
        <v>0</v>
      </c>
      <c r="J91">
        <f t="shared" si="7"/>
        <v>1.1000000000000001</v>
      </c>
      <c r="K91">
        <f t="shared" si="8"/>
        <v>0.8</v>
      </c>
      <c r="L91">
        <f t="shared" si="9"/>
        <v>0.81</v>
      </c>
      <c r="N91">
        <f t="shared" si="10"/>
        <v>1106.6220000000003</v>
      </c>
    </row>
    <row r="92" spans="1:14" x14ac:dyDescent="0.3">
      <c r="A92">
        <v>3</v>
      </c>
      <c r="B92" t="s">
        <v>96</v>
      </c>
      <c r="C92" t="s">
        <v>115</v>
      </c>
      <c r="D92" t="s">
        <v>27</v>
      </c>
      <c r="E92" t="s">
        <v>16</v>
      </c>
      <c r="F92" t="s">
        <v>29</v>
      </c>
      <c r="G92" t="s">
        <v>26</v>
      </c>
      <c r="H92">
        <v>1</v>
      </c>
      <c r="I92">
        <v>0</v>
      </c>
      <c r="J92">
        <f t="shared" si="7"/>
        <v>1.1000000000000001</v>
      </c>
      <c r="K92">
        <f t="shared" si="8"/>
        <v>0.8</v>
      </c>
      <c r="L92">
        <f t="shared" si="9"/>
        <v>0.81</v>
      </c>
      <c r="N92">
        <f t="shared" si="10"/>
        <v>0</v>
      </c>
    </row>
    <row r="93" spans="1:14" x14ac:dyDescent="0.3">
      <c r="A93">
        <v>2</v>
      </c>
      <c r="B93" t="s">
        <v>182</v>
      </c>
      <c r="C93" t="s">
        <v>115</v>
      </c>
      <c r="D93" t="s">
        <v>15</v>
      </c>
      <c r="E93" t="s">
        <v>18</v>
      </c>
      <c r="F93" t="s">
        <v>22</v>
      </c>
      <c r="G93" t="s">
        <v>21</v>
      </c>
      <c r="H93">
        <v>0</v>
      </c>
      <c r="I93">
        <v>0</v>
      </c>
      <c r="J93">
        <f t="shared" si="7"/>
        <v>1.3</v>
      </c>
      <c r="K93">
        <f t="shared" si="8"/>
        <v>0.6</v>
      </c>
      <c r="L93">
        <f t="shared" si="9"/>
        <v>0.51</v>
      </c>
      <c r="N93">
        <f t="shared" si="10"/>
        <v>40.575599999999994</v>
      </c>
    </row>
    <row r="94" spans="1:14" x14ac:dyDescent="0.3">
      <c r="A94">
        <v>2</v>
      </c>
      <c r="B94" t="s">
        <v>77</v>
      </c>
      <c r="C94" t="s">
        <v>115</v>
      </c>
      <c r="D94" t="s">
        <v>15</v>
      </c>
      <c r="E94" t="s">
        <v>18</v>
      </c>
      <c r="F94" t="s">
        <v>24</v>
      </c>
      <c r="G94" t="s">
        <v>21</v>
      </c>
      <c r="H94">
        <v>0</v>
      </c>
      <c r="I94">
        <v>0</v>
      </c>
      <c r="J94">
        <f t="shared" si="7"/>
        <v>1</v>
      </c>
      <c r="K94">
        <f t="shared" si="8"/>
        <v>0.6</v>
      </c>
      <c r="L94">
        <f t="shared" si="9"/>
        <v>0.51</v>
      </c>
      <c r="N94">
        <f t="shared" si="10"/>
        <v>33.353999999999999</v>
      </c>
    </row>
    <row r="95" spans="1:14" x14ac:dyDescent="0.3">
      <c r="A95">
        <v>6</v>
      </c>
      <c r="B95" t="s">
        <v>183</v>
      </c>
      <c r="C95" t="s">
        <v>115</v>
      </c>
      <c r="D95" t="s">
        <v>15</v>
      </c>
      <c r="E95" t="s">
        <v>16</v>
      </c>
      <c r="F95" t="s">
        <v>22</v>
      </c>
      <c r="G95" t="s">
        <v>21</v>
      </c>
      <c r="H95">
        <v>0</v>
      </c>
      <c r="I95">
        <v>0</v>
      </c>
      <c r="J95">
        <f t="shared" si="7"/>
        <v>1.3</v>
      </c>
      <c r="K95">
        <f t="shared" si="8"/>
        <v>0.6</v>
      </c>
      <c r="L95">
        <f t="shared" si="9"/>
        <v>0.81</v>
      </c>
      <c r="N95">
        <f t="shared" si="10"/>
        <v>248.92920000000001</v>
      </c>
    </row>
    <row r="96" spans="1:14" x14ac:dyDescent="0.3">
      <c r="A96">
        <v>1</v>
      </c>
      <c r="B96" t="s">
        <v>55</v>
      </c>
      <c r="C96" t="s">
        <v>115</v>
      </c>
      <c r="D96" t="s">
        <v>15</v>
      </c>
      <c r="E96" t="s">
        <v>16</v>
      </c>
      <c r="F96" t="s">
        <v>22</v>
      </c>
      <c r="G96" t="s">
        <v>21</v>
      </c>
      <c r="H96">
        <v>0</v>
      </c>
      <c r="I96">
        <v>1</v>
      </c>
      <c r="J96">
        <f t="shared" si="7"/>
        <v>1.3</v>
      </c>
      <c r="K96">
        <f t="shared" si="8"/>
        <v>0.6</v>
      </c>
      <c r="L96">
        <f t="shared" si="9"/>
        <v>0.81</v>
      </c>
      <c r="N96">
        <f t="shared" si="10"/>
        <v>0</v>
      </c>
    </row>
    <row r="97" spans="1:14" x14ac:dyDescent="0.3">
      <c r="A97">
        <v>5</v>
      </c>
      <c r="B97" t="s">
        <v>78</v>
      </c>
      <c r="C97" t="s">
        <v>115</v>
      </c>
      <c r="D97" t="s">
        <v>15</v>
      </c>
      <c r="E97" t="s">
        <v>16</v>
      </c>
      <c r="F97" t="s">
        <v>24</v>
      </c>
      <c r="G97" t="s">
        <v>21</v>
      </c>
      <c r="H97">
        <v>0</v>
      </c>
      <c r="I97">
        <v>0</v>
      </c>
      <c r="J97">
        <f t="shared" si="7"/>
        <v>1</v>
      </c>
      <c r="K97">
        <f t="shared" si="8"/>
        <v>0.6</v>
      </c>
      <c r="L97">
        <f t="shared" si="9"/>
        <v>0.81</v>
      </c>
      <c r="N97">
        <f t="shared" si="10"/>
        <v>164.75400000000002</v>
      </c>
    </row>
    <row r="98" spans="1:14" x14ac:dyDescent="0.3">
      <c r="A98">
        <v>1</v>
      </c>
      <c r="B98" t="s">
        <v>54</v>
      </c>
      <c r="C98" t="s">
        <v>115</v>
      </c>
      <c r="D98" t="s">
        <v>23</v>
      </c>
      <c r="E98" t="s">
        <v>18</v>
      </c>
      <c r="F98" t="s">
        <v>24</v>
      </c>
      <c r="G98" t="s">
        <v>19</v>
      </c>
      <c r="H98">
        <v>0</v>
      </c>
      <c r="I98">
        <v>0</v>
      </c>
      <c r="J98">
        <f t="shared" si="7"/>
        <v>1</v>
      </c>
      <c r="K98">
        <f t="shared" si="8"/>
        <v>1.1000000000000001</v>
      </c>
      <c r="L98">
        <f t="shared" si="9"/>
        <v>0.51</v>
      </c>
      <c r="N98">
        <f t="shared" si="10"/>
        <v>30.855000000000004</v>
      </c>
    </row>
    <row r="99" spans="1:14" x14ac:dyDescent="0.3">
      <c r="A99">
        <v>70</v>
      </c>
      <c r="B99" t="s">
        <v>97</v>
      </c>
      <c r="C99" t="s">
        <v>115</v>
      </c>
      <c r="D99" t="s">
        <v>23</v>
      </c>
      <c r="E99" t="s">
        <v>18</v>
      </c>
      <c r="F99" t="s">
        <v>29</v>
      </c>
      <c r="G99" t="s">
        <v>19</v>
      </c>
      <c r="H99">
        <v>0</v>
      </c>
      <c r="I99">
        <v>0</v>
      </c>
      <c r="J99">
        <f t="shared" si="7"/>
        <v>1.1000000000000001</v>
      </c>
      <c r="K99">
        <f t="shared" si="8"/>
        <v>1.1000000000000001</v>
      </c>
      <c r="L99">
        <f t="shared" si="9"/>
        <v>0.51</v>
      </c>
      <c r="N99">
        <f t="shared" si="10"/>
        <v>1986.1363500000004</v>
      </c>
    </row>
    <row r="100" spans="1:14" x14ac:dyDescent="0.3">
      <c r="A100">
        <v>21</v>
      </c>
      <c r="B100" t="s">
        <v>98</v>
      </c>
      <c r="C100" t="s">
        <v>115</v>
      </c>
      <c r="D100" t="s">
        <v>23</v>
      </c>
      <c r="E100" t="s">
        <v>18</v>
      </c>
      <c r="F100" t="s">
        <v>29</v>
      </c>
      <c r="G100" t="s">
        <v>19</v>
      </c>
      <c r="H100">
        <v>1</v>
      </c>
      <c r="I100">
        <v>0</v>
      </c>
      <c r="J100">
        <f t="shared" si="7"/>
        <v>1.1000000000000001</v>
      </c>
      <c r="K100">
        <f t="shared" si="8"/>
        <v>1.1000000000000001</v>
      </c>
      <c r="L100">
        <f t="shared" si="9"/>
        <v>0.51</v>
      </c>
      <c r="N100">
        <f t="shared" si="10"/>
        <v>0</v>
      </c>
    </row>
    <row r="101" spans="1:14" x14ac:dyDescent="0.3">
      <c r="A101">
        <v>1</v>
      </c>
      <c r="B101" t="s">
        <v>58</v>
      </c>
      <c r="C101" t="s">
        <v>115</v>
      </c>
      <c r="D101" t="s">
        <v>23</v>
      </c>
      <c r="E101" t="s">
        <v>16</v>
      </c>
      <c r="F101" t="s">
        <v>22</v>
      </c>
      <c r="G101" t="s">
        <v>19</v>
      </c>
      <c r="H101">
        <v>0</v>
      </c>
      <c r="I101">
        <v>0</v>
      </c>
      <c r="J101">
        <f t="shared" si="7"/>
        <v>1.3</v>
      </c>
      <c r="K101">
        <f t="shared" si="8"/>
        <v>1.1000000000000001</v>
      </c>
      <c r="L101">
        <f t="shared" si="9"/>
        <v>0.81</v>
      </c>
      <c r="N101">
        <f t="shared" si="10"/>
        <v>75.289500000000004</v>
      </c>
    </row>
    <row r="102" spans="1:14" x14ac:dyDescent="0.3">
      <c r="A102">
        <v>3</v>
      </c>
      <c r="B102" t="s">
        <v>47</v>
      </c>
      <c r="C102" t="s">
        <v>115</v>
      </c>
      <c r="D102" t="s">
        <v>23</v>
      </c>
      <c r="E102" t="s">
        <v>16</v>
      </c>
      <c r="F102" t="s">
        <v>24</v>
      </c>
      <c r="G102" t="s">
        <v>19</v>
      </c>
      <c r="H102">
        <v>0</v>
      </c>
      <c r="I102">
        <v>0</v>
      </c>
      <c r="J102">
        <f t="shared" ref="J102:J108" si="11">IF(ISBLANK(F102),0,VLOOKUP(F102,$F$3:$G$7,2,FALSE))</f>
        <v>1</v>
      </c>
      <c r="K102">
        <f t="shared" ref="K102:K108" si="12">IF(ISBLANK(G102),0,VLOOKUP(G102,$I$3:$J$7,2,FALSE))</f>
        <v>1.1000000000000001</v>
      </c>
      <c r="L102">
        <f t="shared" ref="L102:L108" si="13">IF(ISBLANK(E102),0,VLOOKUP(E102,$B$3:$D$8,2,FALSE))</f>
        <v>0.81</v>
      </c>
      <c r="N102">
        <f t="shared" si="10"/>
        <v>171.96300000000002</v>
      </c>
    </row>
    <row r="103" spans="1:14" x14ac:dyDescent="0.3">
      <c r="A103">
        <v>115</v>
      </c>
      <c r="B103" t="s">
        <v>184</v>
      </c>
      <c r="C103" t="s">
        <v>115</v>
      </c>
      <c r="D103" t="s">
        <v>23</v>
      </c>
      <c r="E103" t="s">
        <v>16</v>
      </c>
      <c r="F103" t="s">
        <v>29</v>
      </c>
      <c r="G103" t="s">
        <v>19</v>
      </c>
      <c r="H103">
        <v>0</v>
      </c>
      <c r="I103">
        <v>0</v>
      </c>
      <c r="J103">
        <f t="shared" si="11"/>
        <v>1.1000000000000001</v>
      </c>
      <c r="K103">
        <f t="shared" si="12"/>
        <v>1.1000000000000001</v>
      </c>
      <c r="L103">
        <f t="shared" si="13"/>
        <v>0.81</v>
      </c>
      <c r="N103">
        <f t="shared" si="10"/>
        <v>7043.4886500000011</v>
      </c>
    </row>
    <row r="104" spans="1:14" x14ac:dyDescent="0.3">
      <c r="A104">
        <v>29</v>
      </c>
      <c r="B104" t="s">
        <v>146</v>
      </c>
      <c r="C104" t="s">
        <v>115</v>
      </c>
      <c r="D104" t="s">
        <v>23</v>
      </c>
      <c r="E104" t="s">
        <v>16</v>
      </c>
      <c r="F104" t="s">
        <v>29</v>
      </c>
      <c r="G104" t="s">
        <v>19</v>
      </c>
      <c r="H104">
        <v>1</v>
      </c>
      <c r="I104">
        <v>0</v>
      </c>
      <c r="J104">
        <f t="shared" si="11"/>
        <v>1.1000000000000001</v>
      </c>
      <c r="K104">
        <f t="shared" si="12"/>
        <v>1.1000000000000001</v>
      </c>
      <c r="L104">
        <f t="shared" si="13"/>
        <v>0.81</v>
      </c>
      <c r="N104">
        <f t="shared" si="10"/>
        <v>0</v>
      </c>
    </row>
    <row r="105" spans="1:14" x14ac:dyDescent="0.3">
      <c r="A105">
        <v>1</v>
      </c>
      <c r="B105" t="s">
        <v>79</v>
      </c>
      <c r="C105" t="s">
        <v>115</v>
      </c>
      <c r="D105" t="s">
        <v>28</v>
      </c>
      <c r="E105" t="s">
        <v>18</v>
      </c>
      <c r="F105" t="s">
        <v>24</v>
      </c>
      <c r="G105" t="s">
        <v>19</v>
      </c>
      <c r="H105">
        <v>1</v>
      </c>
      <c r="I105">
        <v>0</v>
      </c>
      <c r="J105">
        <f t="shared" si="11"/>
        <v>1</v>
      </c>
      <c r="K105">
        <f t="shared" si="12"/>
        <v>1.1000000000000001</v>
      </c>
      <c r="L105">
        <f t="shared" si="13"/>
        <v>0.51</v>
      </c>
      <c r="N105">
        <f t="shared" si="10"/>
        <v>0</v>
      </c>
    </row>
    <row r="106" spans="1:14" x14ac:dyDescent="0.3">
      <c r="A106">
        <v>64</v>
      </c>
      <c r="B106" t="s">
        <v>185</v>
      </c>
      <c r="C106" t="s">
        <v>115</v>
      </c>
      <c r="D106" t="s">
        <v>28</v>
      </c>
      <c r="E106" t="s">
        <v>18</v>
      </c>
      <c r="F106" t="s">
        <v>29</v>
      </c>
      <c r="G106" t="s">
        <v>19</v>
      </c>
      <c r="H106">
        <v>1</v>
      </c>
      <c r="I106">
        <v>0</v>
      </c>
      <c r="J106">
        <f t="shared" si="11"/>
        <v>1.1000000000000001</v>
      </c>
      <c r="K106">
        <f t="shared" si="12"/>
        <v>1.1000000000000001</v>
      </c>
      <c r="L106">
        <f t="shared" si="13"/>
        <v>0.51</v>
      </c>
      <c r="N106">
        <f t="shared" si="10"/>
        <v>0</v>
      </c>
    </row>
    <row r="107" spans="1:14" x14ac:dyDescent="0.3">
      <c r="A107">
        <v>3</v>
      </c>
      <c r="B107" t="s">
        <v>80</v>
      </c>
      <c r="C107" t="s">
        <v>115</v>
      </c>
      <c r="D107" t="s">
        <v>28</v>
      </c>
      <c r="E107" t="s">
        <v>16</v>
      </c>
      <c r="F107" t="s">
        <v>24</v>
      </c>
      <c r="G107" t="s">
        <v>19</v>
      </c>
      <c r="H107">
        <v>1</v>
      </c>
      <c r="I107">
        <v>0</v>
      </c>
      <c r="J107">
        <f t="shared" si="11"/>
        <v>1</v>
      </c>
      <c r="K107">
        <f t="shared" si="12"/>
        <v>1.1000000000000001</v>
      </c>
      <c r="L107">
        <f t="shared" si="13"/>
        <v>0.81</v>
      </c>
      <c r="N107">
        <f t="shared" si="10"/>
        <v>0</v>
      </c>
    </row>
    <row r="108" spans="1:14" x14ac:dyDescent="0.3">
      <c r="A108">
        <v>58</v>
      </c>
      <c r="B108" t="s">
        <v>186</v>
      </c>
      <c r="C108" t="s">
        <v>115</v>
      </c>
      <c r="D108" t="s">
        <v>28</v>
      </c>
      <c r="E108" t="s">
        <v>16</v>
      </c>
      <c r="F108" t="s">
        <v>29</v>
      </c>
      <c r="G108" t="s">
        <v>19</v>
      </c>
      <c r="H108">
        <v>1</v>
      </c>
      <c r="I108">
        <v>0</v>
      </c>
      <c r="J108">
        <f t="shared" si="11"/>
        <v>1.1000000000000001</v>
      </c>
      <c r="K108">
        <f t="shared" si="12"/>
        <v>1.1000000000000001</v>
      </c>
      <c r="L108">
        <f t="shared" si="13"/>
        <v>0.81</v>
      </c>
      <c r="N108">
        <f t="shared" si="10"/>
        <v>0</v>
      </c>
    </row>
    <row r="109" spans="1:14" x14ac:dyDescent="0.3">
      <c r="N109" s="4">
        <f>SUM(N16:N108)</f>
        <v>330006.9446230001</v>
      </c>
    </row>
  </sheetData>
  <phoneticPr fontId="1" type="noConversion"/>
  <conditionalFormatting sqref="A16:I108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{DBC539F8-05BE-4131-980B-A0CB258F9256}</x14:id>
        </ext>
      </extLst>
    </cfRule>
  </conditionalFormatting>
  <pageMargins left="0.7" right="0.7" top="0.75" bottom="0.75" header="0.3" footer="0.3"/>
  <tableParts count="1">
    <tablePart r:id="rId1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BC539F8-05BE-4131-980B-A0CB258F925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A16:I108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9A24F-1F07-454F-8569-D858B901ADD8}">
  <dimension ref="B1:P91"/>
  <sheetViews>
    <sheetView view="pageBreakPreview" zoomScale="60" zoomScaleNormal="100" workbookViewId="0">
      <selection activeCell="K1" sqref="K1"/>
    </sheetView>
  </sheetViews>
  <sheetFormatPr defaultRowHeight="14.4" x14ac:dyDescent="0.3"/>
  <cols>
    <col min="1" max="1" width="0.109375" customWidth="1"/>
    <col min="2" max="2" width="11.88671875" customWidth="1"/>
    <col min="3" max="3" width="7.44140625" customWidth="1"/>
    <col min="4" max="4" width="8.109375" customWidth="1"/>
    <col min="5" max="5" width="7.88671875" customWidth="1"/>
    <col min="6" max="6" width="6.33203125" customWidth="1"/>
    <col min="7" max="7" width="11.88671875" customWidth="1"/>
    <col min="8" max="8" width="8.33203125" customWidth="1"/>
    <col min="10" max="10" width="12" customWidth="1"/>
    <col min="11" max="12" width="7.6640625" customWidth="1"/>
    <col min="13" max="13" width="8.109375" customWidth="1"/>
    <col min="14" max="14" width="6.88671875" customWidth="1"/>
    <col min="15" max="15" width="11.44140625" customWidth="1"/>
    <col min="16" max="16" width="8.44140625" customWidth="1"/>
  </cols>
  <sheetData>
    <row r="1" spans="2:16" x14ac:dyDescent="0.3">
      <c r="E1">
        <v>2025</v>
      </c>
      <c r="M1">
        <v>2026</v>
      </c>
    </row>
    <row r="2" spans="2:16" x14ac:dyDescent="0.3">
      <c r="D2" s="3"/>
      <c r="F2" s="3"/>
    </row>
    <row r="3" spans="2:16" x14ac:dyDescent="0.3">
      <c r="B3" s="5" t="s">
        <v>154</v>
      </c>
      <c r="C3" s="5" t="s">
        <v>155</v>
      </c>
      <c r="D3" s="6"/>
      <c r="E3" s="6"/>
      <c r="F3" s="6"/>
      <c r="G3" s="6"/>
      <c r="H3" s="6"/>
      <c r="I3" s="7"/>
      <c r="J3" s="5" t="s">
        <v>154</v>
      </c>
      <c r="K3" s="5" t="s">
        <v>155</v>
      </c>
      <c r="L3" s="6"/>
      <c r="M3" s="6"/>
      <c r="N3" s="6"/>
      <c r="O3" s="6"/>
      <c r="P3" s="6"/>
    </row>
    <row r="4" spans="2:16" x14ac:dyDescent="0.3">
      <c r="B4" s="5" t="s">
        <v>152</v>
      </c>
      <c r="C4" s="6" t="s">
        <v>8</v>
      </c>
      <c r="D4" s="6" t="s">
        <v>20</v>
      </c>
      <c r="E4" s="6" t="s">
        <v>22</v>
      </c>
      <c r="F4" s="6" t="s">
        <v>24</v>
      </c>
      <c r="G4" s="6" t="s">
        <v>29</v>
      </c>
      <c r="H4" s="6" t="s">
        <v>153</v>
      </c>
      <c r="I4" s="7"/>
      <c r="J4" s="5" t="s">
        <v>152</v>
      </c>
      <c r="K4" s="6" t="s">
        <v>8</v>
      </c>
      <c r="L4" s="6" t="s">
        <v>20</v>
      </c>
      <c r="M4" s="6" t="s">
        <v>22</v>
      </c>
      <c r="N4" s="6" t="s">
        <v>24</v>
      </c>
      <c r="O4" s="6" t="s">
        <v>29</v>
      </c>
      <c r="P4" s="6" t="s">
        <v>153</v>
      </c>
    </row>
    <row r="5" spans="2:16" x14ac:dyDescent="0.3">
      <c r="B5" s="8" t="s">
        <v>19</v>
      </c>
      <c r="C5" s="9">
        <v>4</v>
      </c>
      <c r="D5" s="9">
        <v>3</v>
      </c>
      <c r="E5" s="9">
        <v>5</v>
      </c>
      <c r="F5" s="9">
        <v>63</v>
      </c>
      <c r="G5" s="9">
        <v>1654</v>
      </c>
      <c r="H5" s="9">
        <v>1729</v>
      </c>
      <c r="I5" s="7"/>
      <c r="J5" s="8" t="s">
        <v>19</v>
      </c>
      <c r="K5" s="9">
        <v>2</v>
      </c>
      <c r="L5" s="9">
        <v>5</v>
      </c>
      <c r="M5" s="9">
        <v>2</v>
      </c>
      <c r="N5" s="9">
        <v>43</v>
      </c>
      <c r="O5" s="9">
        <v>1677</v>
      </c>
      <c r="P5" s="9">
        <v>1729</v>
      </c>
    </row>
    <row r="6" spans="2:16" x14ac:dyDescent="0.3">
      <c r="B6" s="10" t="s">
        <v>18</v>
      </c>
      <c r="C6" s="6">
        <v>3</v>
      </c>
      <c r="D6" s="6"/>
      <c r="E6" s="6"/>
      <c r="F6" s="6">
        <v>9</v>
      </c>
      <c r="G6" s="6">
        <v>548</v>
      </c>
      <c r="H6" s="6">
        <v>560</v>
      </c>
      <c r="I6" s="7"/>
      <c r="J6" s="10" t="s">
        <v>18</v>
      </c>
      <c r="K6" s="6">
        <v>1</v>
      </c>
      <c r="L6" s="6">
        <v>2</v>
      </c>
      <c r="M6" s="6"/>
      <c r="N6" s="6">
        <v>7</v>
      </c>
      <c r="O6" s="6">
        <v>550</v>
      </c>
      <c r="P6" s="6">
        <v>560</v>
      </c>
    </row>
    <row r="7" spans="2:16" x14ac:dyDescent="0.3">
      <c r="B7" s="10" t="s">
        <v>16</v>
      </c>
      <c r="C7" s="6"/>
      <c r="D7" s="6">
        <v>1</v>
      </c>
      <c r="E7" s="6">
        <v>1</v>
      </c>
      <c r="F7" s="6">
        <v>14</v>
      </c>
      <c r="G7" s="6">
        <v>544</v>
      </c>
      <c r="H7" s="6">
        <v>560</v>
      </c>
      <c r="I7" s="7"/>
      <c r="J7" s="10" t="s">
        <v>16</v>
      </c>
      <c r="K7" s="6"/>
      <c r="L7" s="6">
        <v>1</v>
      </c>
      <c r="M7" s="6"/>
      <c r="N7" s="6">
        <v>8</v>
      </c>
      <c r="O7" s="6">
        <v>551</v>
      </c>
      <c r="P7" s="6">
        <v>560</v>
      </c>
    </row>
    <row r="8" spans="2:16" x14ac:dyDescent="0.3">
      <c r="B8" s="10" t="s">
        <v>10</v>
      </c>
      <c r="C8" s="6"/>
      <c r="D8" s="6"/>
      <c r="E8" s="6">
        <v>1</v>
      </c>
      <c r="F8" s="6">
        <v>28</v>
      </c>
      <c r="G8" s="6">
        <v>504</v>
      </c>
      <c r="H8" s="6">
        <v>533</v>
      </c>
      <c r="I8" s="7"/>
      <c r="J8" s="10" t="s">
        <v>10</v>
      </c>
      <c r="K8" s="6"/>
      <c r="L8" s="6"/>
      <c r="M8" s="6"/>
      <c r="N8" s="6">
        <v>17</v>
      </c>
      <c r="O8" s="6">
        <v>516</v>
      </c>
      <c r="P8" s="6">
        <v>533</v>
      </c>
    </row>
    <row r="9" spans="2:16" x14ac:dyDescent="0.3">
      <c r="B9" s="10" t="s">
        <v>12</v>
      </c>
      <c r="C9" s="6"/>
      <c r="D9" s="6"/>
      <c r="E9" s="6">
        <v>2</v>
      </c>
      <c r="F9" s="6">
        <v>7</v>
      </c>
      <c r="G9" s="6">
        <v>48</v>
      </c>
      <c r="H9" s="6">
        <v>57</v>
      </c>
      <c r="I9" s="7"/>
      <c r="J9" s="10" t="s">
        <v>12</v>
      </c>
      <c r="K9" s="6"/>
      <c r="L9" s="6"/>
      <c r="M9" s="6">
        <v>1</v>
      </c>
      <c r="N9" s="6">
        <v>7</v>
      </c>
      <c r="O9" s="6">
        <v>49</v>
      </c>
      <c r="P9" s="6">
        <v>57</v>
      </c>
    </row>
    <row r="10" spans="2:16" x14ac:dyDescent="0.3">
      <c r="B10" s="10" t="s">
        <v>13</v>
      </c>
      <c r="C10" s="6"/>
      <c r="D10" s="6">
        <v>2</v>
      </c>
      <c r="E10" s="6">
        <v>1</v>
      </c>
      <c r="F10" s="6">
        <v>5</v>
      </c>
      <c r="G10" s="6">
        <v>10</v>
      </c>
      <c r="H10" s="6">
        <v>18</v>
      </c>
      <c r="I10" s="7"/>
      <c r="J10" s="10" t="s">
        <v>13</v>
      </c>
      <c r="K10" s="6"/>
      <c r="L10" s="6">
        <v>2</v>
      </c>
      <c r="M10" s="6">
        <v>1</v>
      </c>
      <c r="N10" s="6">
        <v>4</v>
      </c>
      <c r="O10" s="6">
        <v>11</v>
      </c>
      <c r="P10" s="6">
        <v>18</v>
      </c>
    </row>
    <row r="11" spans="2:16" x14ac:dyDescent="0.3">
      <c r="B11" s="10" t="s">
        <v>14</v>
      </c>
      <c r="C11" s="6">
        <v>1</v>
      </c>
      <c r="D11" s="6"/>
      <c r="E11" s="6"/>
      <c r="F11" s="6"/>
      <c r="G11" s="6"/>
      <c r="H11" s="6">
        <v>1</v>
      </c>
      <c r="I11" s="7"/>
      <c r="J11" s="10" t="s">
        <v>14</v>
      </c>
      <c r="K11" s="6">
        <v>1</v>
      </c>
      <c r="L11" s="6"/>
      <c r="M11" s="6"/>
      <c r="N11" s="6"/>
      <c r="O11" s="6"/>
      <c r="P11" s="6">
        <v>1</v>
      </c>
    </row>
    <row r="12" spans="2:16" x14ac:dyDescent="0.3">
      <c r="B12" s="8" t="s">
        <v>25</v>
      </c>
      <c r="C12" s="9"/>
      <c r="D12" s="9"/>
      <c r="E12" s="9"/>
      <c r="F12" s="9">
        <v>11</v>
      </c>
      <c r="G12" s="9">
        <v>403</v>
      </c>
      <c r="H12" s="9">
        <v>414</v>
      </c>
      <c r="I12" s="7"/>
      <c r="J12" s="8" t="s">
        <v>25</v>
      </c>
      <c r="K12" s="9"/>
      <c r="L12" s="9"/>
      <c r="M12" s="9"/>
      <c r="N12" s="9">
        <v>1</v>
      </c>
      <c r="O12" s="9">
        <v>413</v>
      </c>
      <c r="P12" s="9">
        <v>414</v>
      </c>
    </row>
    <row r="13" spans="2:16" x14ac:dyDescent="0.3">
      <c r="B13" s="10" t="s">
        <v>18</v>
      </c>
      <c r="C13" s="6"/>
      <c r="D13" s="6"/>
      <c r="E13" s="6"/>
      <c r="F13" s="6"/>
      <c r="G13" s="6">
        <v>67</v>
      </c>
      <c r="H13" s="6">
        <v>67</v>
      </c>
      <c r="I13" s="7"/>
      <c r="J13" s="10" t="s">
        <v>18</v>
      </c>
      <c r="K13" s="6"/>
      <c r="L13" s="6"/>
      <c r="M13" s="6"/>
      <c r="N13" s="6"/>
      <c r="O13" s="6">
        <v>67</v>
      </c>
      <c r="P13" s="6">
        <v>67</v>
      </c>
    </row>
    <row r="14" spans="2:16" x14ac:dyDescent="0.3">
      <c r="B14" s="10" t="s">
        <v>16</v>
      </c>
      <c r="C14" s="6"/>
      <c r="D14" s="6"/>
      <c r="E14" s="6"/>
      <c r="F14" s="6">
        <v>1</v>
      </c>
      <c r="G14" s="6">
        <v>94</v>
      </c>
      <c r="H14" s="6">
        <v>95</v>
      </c>
      <c r="I14" s="7"/>
      <c r="J14" s="10" t="s">
        <v>16</v>
      </c>
      <c r="K14" s="6"/>
      <c r="L14" s="6"/>
      <c r="M14" s="6"/>
      <c r="N14" s="6"/>
      <c r="O14" s="6">
        <v>95</v>
      </c>
      <c r="P14" s="6">
        <v>95</v>
      </c>
    </row>
    <row r="15" spans="2:16" x14ac:dyDescent="0.3">
      <c r="B15" s="10" t="s">
        <v>10</v>
      </c>
      <c r="C15" s="6"/>
      <c r="D15" s="6"/>
      <c r="E15" s="6"/>
      <c r="F15" s="6">
        <v>6</v>
      </c>
      <c r="G15" s="6">
        <v>199</v>
      </c>
      <c r="H15" s="6">
        <v>205</v>
      </c>
      <c r="I15" s="7"/>
      <c r="J15" s="10" t="s">
        <v>10</v>
      </c>
      <c r="K15" s="6"/>
      <c r="L15" s="6"/>
      <c r="M15" s="6"/>
      <c r="N15" s="6"/>
      <c r="O15" s="6">
        <v>205</v>
      </c>
      <c r="P15" s="6">
        <v>205</v>
      </c>
    </row>
    <row r="16" spans="2:16" x14ac:dyDescent="0.3">
      <c r="B16" s="10" t="s">
        <v>12</v>
      </c>
      <c r="C16" s="6"/>
      <c r="D16" s="6"/>
      <c r="E16" s="6"/>
      <c r="F16" s="6">
        <v>3</v>
      </c>
      <c r="G16" s="6">
        <v>36</v>
      </c>
      <c r="H16" s="6">
        <v>39</v>
      </c>
      <c r="I16" s="7"/>
      <c r="J16" s="10" t="s">
        <v>12</v>
      </c>
      <c r="K16" s="6"/>
      <c r="L16" s="6"/>
      <c r="M16" s="6"/>
      <c r="N16" s="6"/>
      <c r="O16" s="6">
        <v>39</v>
      </c>
      <c r="P16" s="6">
        <v>39</v>
      </c>
    </row>
    <row r="17" spans="2:16" x14ac:dyDescent="0.3">
      <c r="B17" s="10" t="s">
        <v>13</v>
      </c>
      <c r="C17" s="6"/>
      <c r="D17" s="6"/>
      <c r="E17" s="6"/>
      <c r="F17" s="6">
        <v>1</v>
      </c>
      <c r="G17" s="6">
        <v>7</v>
      </c>
      <c r="H17" s="6">
        <v>8</v>
      </c>
      <c r="I17" s="7"/>
      <c r="J17" s="10" t="s">
        <v>13</v>
      </c>
      <c r="K17" s="6"/>
      <c r="L17" s="6"/>
      <c r="M17" s="6"/>
      <c r="N17" s="6">
        <v>1</v>
      </c>
      <c r="O17" s="6">
        <v>7</v>
      </c>
      <c r="P17" s="6">
        <v>8</v>
      </c>
    </row>
    <row r="18" spans="2:16" x14ac:dyDescent="0.3">
      <c r="B18" s="8" t="s">
        <v>26</v>
      </c>
      <c r="C18" s="9"/>
      <c r="D18" s="9"/>
      <c r="E18" s="9"/>
      <c r="F18" s="9">
        <v>415</v>
      </c>
      <c r="G18" s="9">
        <v>235</v>
      </c>
      <c r="H18" s="9">
        <v>650</v>
      </c>
      <c r="I18" s="7"/>
      <c r="J18" s="8" t="s">
        <v>26</v>
      </c>
      <c r="K18" s="9"/>
      <c r="L18" s="9"/>
      <c r="M18" s="9"/>
      <c r="N18" s="9">
        <v>285</v>
      </c>
      <c r="O18" s="9">
        <v>365</v>
      </c>
      <c r="P18" s="9">
        <v>650</v>
      </c>
    </row>
    <row r="19" spans="2:16" x14ac:dyDescent="0.3">
      <c r="B19" s="10" t="s">
        <v>18</v>
      </c>
      <c r="C19" s="6"/>
      <c r="D19" s="6"/>
      <c r="E19" s="6"/>
      <c r="F19" s="6">
        <v>51</v>
      </c>
      <c r="G19" s="6">
        <v>39</v>
      </c>
      <c r="H19" s="6">
        <v>90</v>
      </c>
      <c r="I19" s="7"/>
      <c r="J19" s="10" t="s">
        <v>18</v>
      </c>
      <c r="K19" s="6"/>
      <c r="L19" s="6"/>
      <c r="M19" s="6"/>
      <c r="N19" s="6">
        <v>34</v>
      </c>
      <c r="O19" s="6">
        <v>56</v>
      </c>
      <c r="P19" s="6">
        <v>90</v>
      </c>
    </row>
    <row r="20" spans="2:16" x14ac:dyDescent="0.3">
      <c r="B20" s="10" t="s">
        <v>16</v>
      </c>
      <c r="C20" s="6"/>
      <c r="D20" s="6"/>
      <c r="E20" s="6"/>
      <c r="F20" s="6">
        <v>47</v>
      </c>
      <c r="G20" s="6">
        <v>27</v>
      </c>
      <c r="H20" s="6">
        <v>74</v>
      </c>
      <c r="I20" s="7"/>
      <c r="J20" s="10" t="s">
        <v>16</v>
      </c>
      <c r="K20" s="6"/>
      <c r="L20" s="6"/>
      <c r="M20" s="6"/>
      <c r="N20" s="6">
        <v>35</v>
      </c>
      <c r="O20" s="6">
        <v>39</v>
      </c>
      <c r="P20" s="6">
        <v>74</v>
      </c>
    </row>
    <row r="21" spans="2:16" x14ac:dyDescent="0.3">
      <c r="B21" s="10" t="s">
        <v>10</v>
      </c>
      <c r="C21" s="6"/>
      <c r="D21" s="6"/>
      <c r="E21" s="6"/>
      <c r="F21" s="6">
        <v>227</v>
      </c>
      <c r="G21" s="6">
        <v>128</v>
      </c>
      <c r="H21" s="6">
        <v>355</v>
      </c>
      <c r="I21" s="7"/>
      <c r="J21" s="10" t="s">
        <v>10</v>
      </c>
      <c r="K21" s="6"/>
      <c r="L21" s="6"/>
      <c r="M21" s="6"/>
      <c r="N21" s="6">
        <v>153</v>
      </c>
      <c r="O21" s="6">
        <v>202</v>
      </c>
      <c r="P21" s="6">
        <v>355</v>
      </c>
    </row>
    <row r="22" spans="2:16" x14ac:dyDescent="0.3">
      <c r="B22" s="10" t="s">
        <v>12</v>
      </c>
      <c r="C22" s="6"/>
      <c r="D22" s="6"/>
      <c r="E22" s="6"/>
      <c r="F22" s="6">
        <v>46</v>
      </c>
      <c r="G22" s="6">
        <v>19</v>
      </c>
      <c r="H22" s="6">
        <v>65</v>
      </c>
      <c r="I22" s="7"/>
      <c r="J22" s="10" t="s">
        <v>12</v>
      </c>
      <c r="K22" s="6"/>
      <c r="L22" s="6"/>
      <c r="M22" s="6"/>
      <c r="N22" s="6">
        <v>36</v>
      </c>
      <c r="O22" s="6">
        <v>29</v>
      </c>
      <c r="P22" s="6">
        <v>65</v>
      </c>
    </row>
    <row r="23" spans="2:16" x14ac:dyDescent="0.3">
      <c r="B23" s="10" t="s">
        <v>13</v>
      </c>
      <c r="C23" s="6"/>
      <c r="D23" s="6"/>
      <c r="E23" s="6"/>
      <c r="F23" s="6">
        <v>41</v>
      </c>
      <c r="G23" s="6">
        <v>21</v>
      </c>
      <c r="H23" s="6">
        <v>62</v>
      </c>
      <c r="I23" s="7"/>
      <c r="J23" s="10" t="s">
        <v>13</v>
      </c>
      <c r="K23" s="6"/>
      <c r="L23" s="6"/>
      <c r="M23" s="6"/>
      <c r="N23" s="6">
        <v>25</v>
      </c>
      <c r="O23" s="6">
        <v>37</v>
      </c>
      <c r="P23" s="6">
        <v>62</v>
      </c>
    </row>
    <row r="24" spans="2:16" x14ac:dyDescent="0.3">
      <c r="B24" s="10" t="s">
        <v>14</v>
      </c>
      <c r="C24" s="6"/>
      <c r="D24" s="6"/>
      <c r="E24" s="6"/>
      <c r="F24" s="6">
        <v>3</v>
      </c>
      <c r="G24" s="6">
        <v>1</v>
      </c>
      <c r="H24" s="6">
        <v>4</v>
      </c>
      <c r="I24" s="7"/>
      <c r="J24" s="10" t="s">
        <v>14</v>
      </c>
      <c r="K24" s="6"/>
      <c r="L24" s="6"/>
      <c r="M24" s="6"/>
      <c r="N24" s="6">
        <v>2</v>
      </c>
      <c r="O24" s="6">
        <v>2</v>
      </c>
      <c r="P24" s="6">
        <v>4</v>
      </c>
    </row>
    <row r="25" spans="2:16" x14ac:dyDescent="0.3">
      <c r="B25" s="8" t="s">
        <v>21</v>
      </c>
      <c r="C25" s="9"/>
      <c r="D25" s="9">
        <v>1</v>
      </c>
      <c r="E25" s="9">
        <v>146</v>
      </c>
      <c r="F25" s="9">
        <v>67</v>
      </c>
      <c r="G25" s="9"/>
      <c r="H25" s="9">
        <v>214</v>
      </c>
      <c r="I25" s="7"/>
      <c r="J25" s="8" t="s">
        <v>21</v>
      </c>
      <c r="K25" s="9"/>
      <c r="L25" s="9"/>
      <c r="M25" s="9">
        <v>94</v>
      </c>
      <c r="N25" s="9">
        <v>120</v>
      </c>
      <c r="O25" s="9"/>
      <c r="P25" s="9">
        <v>214</v>
      </c>
    </row>
    <row r="26" spans="2:16" x14ac:dyDescent="0.3">
      <c r="B26" s="10" t="s">
        <v>18</v>
      </c>
      <c r="C26" s="6"/>
      <c r="D26" s="6"/>
      <c r="E26" s="6">
        <v>6</v>
      </c>
      <c r="F26" s="6">
        <v>2</v>
      </c>
      <c r="G26" s="6"/>
      <c r="H26" s="6">
        <v>8</v>
      </c>
      <c r="I26" s="7"/>
      <c r="J26" s="10" t="s">
        <v>18</v>
      </c>
      <c r="K26" s="6"/>
      <c r="L26" s="6"/>
      <c r="M26" s="6">
        <v>4</v>
      </c>
      <c r="N26" s="6">
        <v>4</v>
      </c>
      <c r="O26" s="6"/>
      <c r="P26" s="6">
        <v>8</v>
      </c>
    </row>
    <row r="27" spans="2:16" x14ac:dyDescent="0.3">
      <c r="B27" s="10" t="s">
        <v>16</v>
      </c>
      <c r="C27" s="6"/>
      <c r="D27" s="6"/>
      <c r="E27" s="6">
        <v>19</v>
      </c>
      <c r="F27" s="6">
        <v>5</v>
      </c>
      <c r="G27" s="6"/>
      <c r="H27" s="6">
        <v>24</v>
      </c>
      <c r="I27" s="7"/>
      <c r="J27" s="10" t="s">
        <v>16</v>
      </c>
      <c r="K27" s="6"/>
      <c r="L27" s="6"/>
      <c r="M27" s="6">
        <v>12</v>
      </c>
      <c r="N27" s="6">
        <v>12</v>
      </c>
      <c r="O27" s="6"/>
      <c r="P27" s="6">
        <v>24</v>
      </c>
    </row>
    <row r="28" spans="2:16" x14ac:dyDescent="0.3">
      <c r="B28" s="10" t="s">
        <v>10</v>
      </c>
      <c r="C28" s="6"/>
      <c r="D28" s="6">
        <v>1</v>
      </c>
      <c r="E28" s="6">
        <v>72</v>
      </c>
      <c r="F28" s="6">
        <v>32</v>
      </c>
      <c r="G28" s="6"/>
      <c r="H28" s="6">
        <v>105</v>
      </c>
      <c r="I28" s="7"/>
      <c r="J28" s="10" t="s">
        <v>10</v>
      </c>
      <c r="K28" s="6"/>
      <c r="L28" s="6"/>
      <c r="M28" s="6">
        <v>49</v>
      </c>
      <c r="N28" s="6">
        <v>56</v>
      </c>
      <c r="O28" s="6"/>
      <c r="P28" s="6">
        <v>105</v>
      </c>
    </row>
    <row r="29" spans="2:16" x14ac:dyDescent="0.3">
      <c r="B29" s="10" t="s">
        <v>12</v>
      </c>
      <c r="C29" s="6"/>
      <c r="D29" s="6"/>
      <c r="E29" s="6">
        <v>31</v>
      </c>
      <c r="F29" s="6">
        <v>20</v>
      </c>
      <c r="G29" s="6"/>
      <c r="H29" s="6">
        <v>51</v>
      </c>
      <c r="I29" s="7"/>
      <c r="J29" s="10" t="s">
        <v>12</v>
      </c>
      <c r="K29" s="6"/>
      <c r="L29" s="6"/>
      <c r="M29" s="6">
        <v>17</v>
      </c>
      <c r="N29" s="6">
        <v>34</v>
      </c>
      <c r="O29" s="6"/>
      <c r="P29" s="6">
        <v>51</v>
      </c>
    </row>
    <row r="30" spans="2:16" x14ac:dyDescent="0.3">
      <c r="B30" s="10" t="s">
        <v>13</v>
      </c>
      <c r="C30" s="6"/>
      <c r="D30" s="6"/>
      <c r="E30" s="6">
        <v>17</v>
      </c>
      <c r="F30" s="6">
        <v>8</v>
      </c>
      <c r="G30" s="6"/>
      <c r="H30" s="6">
        <v>25</v>
      </c>
      <c r="I30" s="7"/>
      <c r="J30" s="10" t="s">
        <v>13</v>
      </c>
      <c r="K30" s="6"/>
      <c r="L30" s="6"/>
      <c r="M30" s="6">
        <v>12</v>
      </c>
      <c r="N30" s="6">
        <v>13</v>
      </c>
      <c r="O30" s="6"/>
      <c r="P30" s="6">
        <v>25</v>
      </c>
    </row>
    <row r="31" spans="2:16" x14ac:dyDescent="0.3">
      <c r="B31" s="10" t="s">
        <v>14</v>
      </c>
      <c r="C31" s="6"/>
      <c r="D31" s="6"/>
      <c r="E31" s="6">
        <v>1</v>
      </c>
      <c r="F31" s="6"/>
      <c r="G31" s="6"/>
      <c r="H31" s="6">
        <v>1</v>
      </c>
      <c r="I31" s="7"/>
      <c r="J31" s="10" t="s">
        <v>14</v>
      </c>
      <c r="K31" s="6"/>
      <c r="L31" s="6"/>
      <c r="M31" s="6"/>
      <c r="N31" s="6">
        <v>1</v>
      </c>
      <c r="O31" s="6"/>
      <c r="P31" s="6">
        <v>1</v>
      </c>
    </row>
    <row r="32" spans="2:16" x14ac:dyDescent="0.3">
      <c r="B32" s="8" t="s">
        <v>11</v>
      </c>
      <c r="C32" s="9">
        <v>18</v>
      </c>
      <c r="D32" s="9">
        <v>51</v>
      </c>
      <c r="E32" s="9">
        <v>17</v>
      </c>
      <c r="F32" s="9"/>
      <c r="G32" s="9"/>
      <c r="H32" s="9">
        <v>86</v>
      </c>
      <c r="I32" s="7"/>
      <c r="J32" s="8" t="s">
        <v>11</v>
      </c>
      <c r="K32" s="9">
        <v>15</v>
      </c>
      <c r="L32" s="9">
        <v>37</v>
      </c>
      <c r="M32" s="9">
        <v>33</v>
      </c>
      <c r="N32" s="9">
        <v>1</v>
      </c>
      <c r="O32" s="9"/>
      <c r="P32" s="9">
        <v>86</v>
      </c>
    </row>
    <row r="33" spans="2:16" x14ac:dyDescent="0.3">
      <c r="B33" s="10" t="s">
        <v>18</v>
      </c>
      <c r="C33" s="6"/>
      <c r="D33" s="6"/>
      <c r="E33" s="6">
        <v>1</v>
      </c>
      <c r="F33" s="6"/>
      <c r="G33" s="6"/>
      <c r="H33" s="6">
        <v>1</v>
      </c>
      <c r="I33" s="7"/>
      <c r="J33" s="10" t="s">
        <v>18</v>
      </c>
      <c r="K33" s="6"/>
      <c r="L33" s="6"/>
      <c r="M33" s="6">
        <v>1</v>
      </c>
      <c r="N33" s="6"/>
      <c r="O33" s="6"/>
      <c r="P33" s="6">
        <v>1</v>
      </c>
    </row>
    <row r="34" spans="2:16" x14ac:dyDescent="0.3">
      <c r="B34" s="10" t="s">
        <v>16</v>
      </c>
      <c r="C34" s="6">
        <v>5</v>
      </c>
      <c r="D34" s="6">
        <v>2</v>
      </c>
      <c r="E34" s="6">
        <v>1</v>
      </c>
      <c r="F34" s="6"/>
      <c r="G34" s="6"/>
      <c r="H34" s="6">
        <v>8</v>
      </c>
      <c r="I34" s="7"/>
      <c r="J34" s="10" t="s">
        <v>16</v>
      </c>
      <c r="K34" s="6">
        <v>5</v>
      </c>
      <c r="L34" s="6">
        <v>1</v>
      </c>
      <c r="M34" s="6">
        <v>2</v>
      </c>
      <c r="N34" s="6"/>
      <c r="O34" s="6"/>
      <c r="P34" s="6">
        <v>8</v>
      </c>
    </row>
    <row r="35" spans="2:16" x14ac:dyDescent="0.3">
      <c r="B35" s="10" t="s">
        <v>10</v>
      </c>
      <c r="C35" s="6">
        <v>6</v>
      </c>
      <c r="D35" s="6">
        <v>33</v>
      </c>
      <c r="E35" s="6">
        <v>6</v>
      </c>
      <c r="F35" s="6"/>
      <c r="G35" s="6"/>
      <c r="H35" s="6">
        <v>45</v>
      </c>
      <c r="I35" s="7"/>
      <c r="J35" s="10" t="s">
        <v>10</v>
      </c>
      <c r="K35" s="6">
        <v>4</v>
      </c>
      <c r="L35" s="6">
        <v>24</v>
      </c>
      <c r="M35" s="6">
        <v>17</v>
      </c>
      <c r="N35" s="6"/>
      <c r="O35" s="6"/>
      <c r="P35" s="6">
        <v>45</v>
      </c>
    </row>
    <row r="36" spans="2:16" x14ac:dyDescent="0.3">
      <c r="B36" s="10" t="s">
        <v>12</v>
      </c>
      <c r="C36" s="6">
        <v>4</v>
      </c>
      <c r="D36" s="6">
        <v>10</v>
      </c>
      <c r="E36" s="6">
        <v>2</v>
      </c>
      <c r="F36" s="6"/>
      <c r="G36" s="6"/>
      <c r="H36" s="6">
        <v>16</v>
      </c>
      <c r="I36" s="7"/>
      <c r="J36" s="10" t="s">
        <v>12</v>
      </c>
      <c r="K36" s="6">
        <v>3</v>
      </c>
      <c r="L36" s="6">
        <v>8</v>
      </c>
      <c r="M36" s="6">
        <v>5</v>
      </c>
      <c r="N36" s="6"/>
      <c r="O36" s="6"/>
      <c r="P36" s="6">
        <v>16</v>
      </c>
    </row>
    <row r="37" spans="2:16" x14ac:dyDescent="0.3">
      <c r="B37" s="10" t="s">
        <v>13</v>
      </c>
      <c r="C37" s="6">
        <v>2</v>
      </c>
      <c r="D37" s="6">
        <v>5</v>
      </c>
      <c r="E37" s="6">
        <v>6</v>
      </c>
      <c r="F37" s="6"/>
      <c r="G37" s="6"/>
      <c r="H37" s="6">
        <v>13</v>
      </c>
      <c r="I37" s="7"/>
      <c r="J37" s="10" t="s">
        <v>13</v>
      </c>
      <c r="K37" s="6">
        <v>2</v>
      </c>
      <c r="L37" s="6">
        <v>3</v>
      </c>
      <c r="M37" s="6">
        <v>7</v>
      </c>
      <c r="N37" s="6">
        <v>1</v>
      </c>
      <c r="O37" s="6"/>
      <c r="P37" s="6">
        <v>13</v>
      </c>
    </row>
    <row r="38" spans="2:16" x14ac:dyDescent="0.3">
      <c r="B38" s="10" t="s">
        <v>14</v>
      </c>
      <c r="C38" s="6">
        <v>1</v>
      </c>
      <c r="D38" s="6">
        <v>1</v>
      </c>
      <c r="E38" s="6">
        <v>1</v>
      </c>
      <c r="F38" s="6"/>
      <c r="G38" s="6"/>
      <c r="H38" s="6">
        <v>3</v>
      </c>
      <c r="I38" s="7"/>
      <c r="J38" s="10" t="s">
        <v>14</v>
      </c>
      <c r="K38" s="6">
        <v>1</v>
      </c>
      <c r="L38" s="6">
        <v>1</v>
      </c>
      <c r="M38" s="6">
        <v>1</v>
      </c>
      <c r="N38" s="6"/>
      <c r="O38" s="6"/>
      <c r="P38" s="6">
        <v>3</v>
      </c>
    </row>
    <row r="39" spans="2:16" x14ac:dyDescent="0.3">
      <c r="B39" s="11" t="s">
        <v>153</v>
      </c>
      <c r="C39" s="6">
        <v>22</v>
      </c>
      <c r="D39" s="6">
        <v>55</v>
      </c>
      <c r="E39" s="6">
        <v>168</v>
      </c>
      <c r="F39" s="6">
        <v>556</v>
      </c>
      <c r="G39" s="6">
        <v>2292</v>
      </c>
      <c r="H39" s="6">
        <v>3093</v>
      </c>
      <c r="I39" s="7"/>
      <c r="J39" s="11" t="s">
        <v>153</v>
      </c>
      <c r="K39" s="6">
        <v>17</v>
      </c>
      <c r="L39" s="6">
        <v>42</v>
      </c>
      <c r="M39" s="6">
        <v>129</v>
      </c>
      <c r="N39" s="6">
        <v>450</v>
      </c>
      <c r="O39" s="6">
        <v>2455</v>
      </c>
      <c r="P39" s="6">
        <v>3093</v>
      </c>
    </row>
    <row r="41" spans="2:16" x14ac:dyDescent="0.3">
      <c r="D41" s="3"/>
      <c r="F41" s="3"/>
    </row>
    <row r="42" spans="2:16" x14ac:dyDescent="0.3">
      <c r="D42" s="3"/>
      <c r="F42" s="3"/>
    </row>
    <row r="43" spans="2:16" x14ac:dyDescent="0.3">
      <c r="D43" s="3"/>
      <c r="F43" s="3"/>
    </row>
    <row r="44" spans="2:16" x14ac:dyDescent="0.3">
      <c r="D44" s="3"/>
      <c r="F44" s="3"/>
    </row>
    <row r="45" spans="2:16" x14ac:dyDescent="0.3">
      <c r="D45" s="3"/>
      <c r="F45" s="3"/>
    </row>
    <row r="46" spans="2:16" x14ac:dyDescent="0.3">
      <c r="D46" s="3"/>
      <c r="F46" s="3"/>
    </row>
    <row r="47" spans="2:16" x14ac:dyDescent="0.3">
      <c r="D47" s="3"/>
      <c r="F47" s="3"/>
    </row>
    <row r="48" spans="2:16" x14ac:dyDescent="0.3">
      <c r="D48" s="3"/>
      <c r="F48" s="3"/>
    </row>
    <row r="49" spans="4:6" x14ac:dyDescent="0.3">
      <c r="D49" s="3"/>
      <c r="F49" s="3"/>
    </row>
    <row r="50" spans="4:6" x14ac:dyDescent="0.3">
      <c r="D50" s="3"/>
      <c r="F50" s="3"/>
    </row>
    <row r="51" spans="4:6" x14ac:dyDescent="0.3">
      <c r="D51" s="3"/>
      <c r="F51" s="3"/>
    </row>
    <row r="52" spans="4:6" x14ac:dyDescent="0.3">
      <c r="D52" s="3"/>
      <c r="F52" s="3"/>
    </row>
    <row r="53" spans="4:6" x14ac:dyDescent="0.3">
      <c r="D53" s="3"/>
      <c r="F53" s="3"/>
    </row>
    <row r="54" spans="4:6" x14ac:dyDescent="0.3">
      <c r="D54" s="3"/>
      <c r="F54" s="3"/>
    </row>
    <row r="55" spans="4:6" x14ac:dyDescent="0.3">
      <c r="D55" s="3"/>
      <c r="F55" s="3"/>
    </row>
    <row r="56" spans="4:6" x14ac:dyDescent="0.3">
      <c r="D56" s="3"/>
      <c r="F56" s="3"/>
    </row>
    <row r="57" spans="4:6" x14ac:dyDescent="0.3">
      <c r="D57" s="3"/>
      <c r="F57" s="3"/>
    </row>
    <row r="58" spans="4:6" x14ac:dyDescent="0.3">
      <c r="D58" s="3"/>
      <c r="F58" s="3"/>
    </row>
    <row r="59" spans="4:6" x14ac:dyDescent="0.3">
      <c r="D59" s="3"/>
      <c r="F59" s="3"/>
    </row>
    <row r="60" spans="4:6" x14ac:dyDescent="0.3">
      <c r="D60" s="3"/>
      <c r="F60" s="3"/>
    </row>
    <row r="61" spans="4:6" x14ac:dyDescent="0.3">
      <c r="D61" s="3"/>
      <c r="F61" s="3"/>
    </row>
    <row r="62" spans="4:6" x14ac:dyDescent="0.3">
      <c r="D62" s="3"/>
      <c r="F62" s="3"/>
    </row>
    <row r="63" spans="4:6" x14ac:dyDescent="0.3">
      <c r="D63" s="3"/>
      <c r="F63" s="3"/>
    </row>
    <row r="64" spans="4:6" x14ac:dyDescent="0.3">
      <c r="D64" s="3"/>
      <c r="F64" s="3"/>
    </row>
    <row r="65" spans="4:6" x14ac:dyDescent="0.3">
      <c r="D65" s="3"/>
      <c r="F65" s="3"/>
    </row>
    <row r="66" spans="4:6" x14ac:dyDescent="0.3">
      <c r="D66" s="3"/>
      <c r="F66" s="3"/>
    </row>
    <row r="67" spans="4:6" x14ac:dyDescent="0.3">
      <c r="D67" s="3"/>
      <c r="F67" s="3"/>
    </row>
    <row r="68" spans="4:6" x14ac:dyDescent="0.3">
      <c r="D68" s="3"/>
      <c r="F68" s="3"/>
    </row>
    <row r="69" spans="4:6" x14ac:dyDescent="0.3">
      <c r="D69" s="3"/>
      <c r="F69" s="3"/>
    </row>
    <row r="70" spans="4:6" x14ac:dyDescent="0.3">
      <c r="D70" s="3"/>
      <c r="F70" s="3"/>
    </row>
    <row r="71" spans="4:6" x14ac:dyDescent="0.3">
      <c r="D71" s="3"/>
      <c r="F71" s="3"/>
    </row>
    <row r="72" spans="4:6" x14ac:dyDescent="0.3">
      <c r="D72" s="3"/>
      <c r="F72" s="3"/>
    </row>
    <row r="73" spans="4:6" x14ac:dyDescent="0.3">
      <c r="D73" s="3"/>
      <c r="F73" s="3"/>
    </row>
    <row r="74" spans="4:6" x14ac:dyDescent="0.3">
      <c r="D74" s="3"/>
      <c r="F74" s="3"/>
    </row>
    <row r="75" spans="4:6" x14ac:dyDescent="0.3">
      <c r="D75" s="3"/>
      <c r="F75" s="3"/>
    </row>
    <row r="76" spans="4:6" x14ac:dyDescent="0.3">
      <c r="D76" s="3"/>
      <c r="F76" s="3"/>
    </row>
    <row r="77" spans="4:6" x14ac:dyDescent="0.3">
      <c r="D77" s="3"/>
      <c r="F77" s="3"/>
    </row>
    <row r="78" spans="4:6" x14ac:dyDescent="0.3">
      <c r="D78" s="3"/>
      <c r="F78" s="3"/>
    </row>
    <row r="79" spans="4:6" x14ac:dyDescent="0.3">
      <c r="D79" s="3"/>
      <c r="F79" s="3"/>
    </row>
    <row r="80" spans="4:6" x14ac:dyDescent="0.3">
      <c r="D80" s="3"/>
      <c r="F80" s="3"/>
    </row>
    <row r="81" spans="4:6" x14ac:dyDescent="0.3">
      <c r="D81" s="3"/>
      <c r="F81" s="3"/>
    </row>
    <row r="82" spans="4:6" x14ac:dyDescent="0.3">
      <c r="D82" s="3"/>
      <c r="F82" s="3"/>
    </row>
    <row r="83" spans="4:6" x14ac:dyDescent="0.3">
      <c r="D83" s="3"/>
      <c r="F83" s="3"/>
    </row>
    <row r="84" spans="4:6" x14ac:dyDescent="0.3">
      <c r="D84" s="3"/>
      <c r="F84" s="3"/>
    </row>
    <row r="85" spans="4:6" x14ac:dyDescent="0.3">
      <c r="D85" s="3"/>
      <c r="F85" s="3"/>
    </row>
    <row r="86" spans="4:6" x14ac:dyDescent="0.3">
      <c r="D86" s="3"/>
      <c r="F86" s="3"/>
    </row>
    <row r="87" spans="4:6" x14ac:dyDescent="0.3">
      <c r="D87" s="3"/>
      <c r="F87" s="3"/>
    </row>
    <row r="88" spans="4:6" x14ac:dyDescent="0.3">
      <c r="D88" s="3"/>
    </row>
    <row r="89" spans="4:6" x14ac:dyDescent="0.3">
      <c r="D89" s="3"/>
    </row>
    <row r="91" spans="4:6" x14ac:dyDescent="0.3">
      <c r="D91" s="3"/>
    </row>
  </sheetData>
  <pageMargins left="0.7" right="0.7" top="0.75" bottom="0.75" header="0.3" footer="0.3"/>
  <pageSetup paperSize="9" scale="83" orientation="landscape"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b 5 1 d a 7 e 4 - 8 e 2 d - 4 4 1 3 - a 7 c a - f f e 0 b 4 7 1 0 a 5 1 "   x m l n s = " h t t p : / / s c h e m a s . m i c r o s o f t . c o m / D a t a M a s h u p " > A A A A A H w E A A B Q S w M E F A A C A A g A / H N f W y T Z O 5 O n A A A A 9 w A A A B I A H A B D b 2 5 m a W c v U G F j a 2 F n Z S 5 4 b W w g o h g A K K A U A A A A A A A A A A A A A A A A A A A A A A A A A A A A h Y 8 x D o I w A E W v Q r r T l p o Q I a U k O r h I Y m J i X G u p p R G K o c V y N w e P 5 B X E K O r m + N 9 / w / / 3 6 4 3 m Q 1 M H F 9 l Z 3 Z o M R B C D Q B r R l t q o D P T u G M 5 B z u i G i x N X M h h l Y 9 P B l h m o n D u n C H n v o Z / B t l O I Y B y h f b H e i k o 2 H H x k / V 8 O t b G O G y E B o 7 v X G E Z g E s M o i W M C M U U T p Y U 2 X 4 O M g 5 / t D 6 T L v n Z 9 J 9 l B h Y s V R V O k 6 H 2 C P Q B Q S w M E F A A C A A g A / H N f W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P x z X 1 t W R P A I c w E A A I k H A A A T A B w A R m 9 y b X V s Y X M v U 2 V j d G l v b j E u b S C i G A A o o B Q A A A A A A A A A A A A A A A A A A A A A A A A A A A D t k s F r w j A Y x e + C / 0 O I l w p Z U Z k 9 b P Q w 6 s Z 2 G R u 6 k 4 4 S m 0 8 t p v k k S e t E / N 8 X r U y h Z Z f h Z d h L 2 v f S l / e F n 4 H E p q j I s F y 7 9 8 1 G s 2 E W X I M g L S q 4 5 T e 9 T q 9 P S U g k 2 G a D u G e I u U 7 A K Z E p / A E m e Q b K e k + p B D 9 C Z d 2 H 8 W h 0 N / k w o M 0 k 8 4 2 f F l x h M R n g W k n k w k x + g v 3 E F L T N x g O Q a Z Z a 0 C F l l J E I Z Z 4 p E 3 Y 7 j D y q B E W q 5 m H Q 7 3 S 6 j L z n a G F o N x L C 0 6 v / i g o + 2 6 x s 2 K J v G j P n C f I M X L g a + w F G f O o 2 H p 2 j 7 p X D M D I + 6 g 9 S D h M u u T a h 1 f l 5 Z L T g a u 4 S R 5 s V n O J G m i s z Q 5 2 V l f e m 8 W r O Z 9 s t T T B X 1 k 3 3 o m x w 6 + + 3 7 h j Z 0 h W u Q c f L t X O s 0 4 i F L 3 s w 5 h r z V b w B r m O U o m K L 1 M Q z D V B r l v 8 u 1 7 G C X 4 P r b C g 0 V k R 3 m A W 5 r N Y / t q g a A q b 2 A M 9 5 1 K 7 d b K S q 9 k 7 r 2 Q s u x V 5 w Z e / f s x f 8 k T 3 i 9 d p X / q 7 8 X Z 6 / b 1 B L A Q I t A B Q A A g A I A P x z X 1 s k 2 T u T p w A A A P c A A A A S A A A A A A A A A A A A A A A A A A A A A A B D b 2 5 m a W c v U G F j a 2 F n Z S 5 4 b W x Q S w E C L Q A U A A I A C A D 8 c 1 9 b D 8 r p q 6 Q A A A D p A A A A E w A A A A A A A A A A A A A A A A D z A A A A W 0 N v b n R l b n R f V H l w Z X N d L n h t b F B L A Q I t A B Q A A g A I A P x z X 1 t W R P A I c w E A A I k H A A A T A A A A A A A A A A A A A A A A A O Q B A A B G b 3 J t d W x h c y 9 T Z W N 0 a W 9 u M S 5 t U E s F B g A A A A A D A A M A w g A A A K Q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u g l A A A A A A A A x i U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2 R h d G E t M j A y N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2 R h d G F f M j A y N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4 N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S 0 x M C 0 z M V Q x M T o y O T o 1 M S 4 1 N j I z N D M z W i I g L z 4 8 R W 5 0 c n k g V H l w Z T 0 i R m l s b E N v b H V t b l R 5 c G V z I i B W Y W x 1 Z T 0 i c 0 F 3 W U d C Z 1 l H Q m d N R E J n P T 0 i I C 8 + P E V u d H J 5 I F R 5 c G U 9 I k Z p b G x D b 2 x 1 b W 5 O Y W 1 l c y I g V m F s d W U 9 I n N b J n F 1 b 3 Q 7 Y 2 9 1 b n Q m c X V v d D s s J n F 1 b 3 Q 7 c G 9 3 Z X J f a 3 c m c X V v d D s s J n F 1 b 3 Q 7 Z 3 J v d X B f e W V h c l 9 v b G Q m c X V v d D s s J n F 1 b 3 Q 7 Z G l z X 2 Z y Z W V f b 2 x k J n F 1 b 3 Q 7 L C Z x d W 9 0 O 2 d y b 3 V w X 2 t 3 X 2 5 l d y Z x d W 9 0 O y w m c X V v d D t n c m 9 1 c F 9 5 Z W F y X 2 5 l d y Z x d W 9 0 O y w m c X V v d D t l d n J v J n F 1 b 3 Q 7 L C Z x d W 9 0 O 2 l z X 3 R l b G s m c X V v d D s s J n F 1 b 3 Q 7 a X N f Z n J l Z S Z x d W 9 0 O y w m c X V v d D t k Z W J 0 M j A y N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k Y X R h L T I w M j U v Q 2 h h b m d l Z C B U e X B l L n t j b 3 V u d C w w f S Z x d W 9 0 O y w m c X V v d D t T Z W N 0 a W 9 u M S 9 k Y X R h L T I w M j U v Q 2 h h b m d l Z C B U e X B l L n t w b 3 d l c l 9 r d y w x f S Z x d W 9 0 O y w m c X V v d D t T Z W N 0 a W 9 u M S 9 k Y X R h L T I w M j U v Q 2 h h b m d l Z C B U e X B l L n t n c m 9 1 c F 9 5 Z W F y X 2 9 s Z C w y f S Z x d W 9 0 O y w m c X V v d D t T Z W N 0 a W 9 u M S 9 k Y X R h L T I w M j U v Q 2 h h b m d l Z C B U e X B l L n t k a X N f Z n J l Z V 9 v b G Q s M 3 0 m c X V v d D s s J n F 1 b 3 Q 7 U 2 V j d G l v b j E v Z G F 0 Y S 0 y M D I 1 L 0 N o Y W 5 n Z W Q g V H l w Z S 5 7 Z 3 J v d X B f a 3 d f b m V 3 L D R 9 J n F 1 b 3 Q 7 L C Z x d W 9 0 O 1 N l Y 3 R p b 2 4 x L 2 R h d G E t M j A y N S 9 D a G F u Z 2 V k I F R 5 c G U u e 2 d y b 3 V w X 3 l l Y X J f b m V 3 L D V 9 J n F 1 b 3 Q 7 L C Z x d W 9 0 O 1 N l Y 3 R p b 2 4 x L 2 R h d G E t M j A y N S 9 D a G F u Z 2 V k I F R 5 c G U u e 2 V 2 c m 8 s N n 0 m c X V v d D s s J n F 1 b 3 Q 7 U 2 V j d G l v b j E v Z G F 0 Y S 0 y M D I 1 L 0 N o Y W 5 n Z W Q g V H l w Z S 5 7 a X N f d G V s a y w 3 f S Z x d W 9 0 O y w m c X V v d D t T Z W N 0 a W 9 u M S 9 k Y X R h L T I w M j U v Q 2 h h b m d l Z C B U e X B l L n t p c 1 9 m c m V l L D h 9 J n F 1 b 3 Q 7 L C Z x d W 9 0 O 1 N l Y 3 R p b 2 4 x L 2 R h d G E t M j A y N S 9 D a G F u Z 2 V k I F R 5 c G U u e 2 R l Y n Q y M D I 1 L D l 9 J n F 1 b 3 Q 7 X S w m c X V v d D t D b 2 x 1 b W 5 D b 3 V u d C Z x d W 9 0 O z o x M C w m c X V v d D t L Z X l D b 2 x 1 b W 5 O Y W 1 l c y Z x d W 9 0 O z p b X S w m c X V v d D t D b 2 x 1 b W 5 J Z G V u d G l 0 a W V z J n F 1 b 3 Q 7 O l s m c X V v d D t T Z W N 0 a W 9 u M S 9 k Y X R h L T I w M j U v Q 2 h h b m d l Z C B U e X B l L n t j b 3 V u d C w w f S Z x d W 9 0 O y w m c X V v d D t T Z W N 0 a W 9 u M S 9 k Y X R h L T I w M j U v Q 2 h h b m d l Z C B U e X B l L n t w b 3 d l c l 9 r d y w x f S Z x d W 9 0 O y w m c X V v d D t T Z W N 0 a W 9 u M S 9 k Y X R h L T I w M j U v Q 2 h h b m d l Z C B U e X B l L n t n c m 9 1 c F 9 5 Z W F y X 2 9 s Z C w y f S Z x d W 9 0 O y w m c X V v d D t T Z W N 0 a W 9 u M S 9 k Y X R h L T I w M j U v Q 2 h h b m d l Z C B U e X B l L n t k a X N f Z n J l Z V 9 v b G Q s M 3 0 m c X V v d D s s J n F 1 b 3 Q 7 U 2 V j d G l v b j E v Z G F 0 Y S 0 y M D I 1 L 0 N o Y W 5 n Z W Q g V H l w Z S 5 7 Z 3 J v d X B f a 3 d f b m V 3 L D R 9 J n F 1 b 3 Q 7 L C Z x d W 9 0 O 1 N l Y 3 R p b 2 4 x L 2 R h d G E t M j A y N S 9 D a G F u Z 2 V k I F R 5 c G U u e 2 d y b 3 V w X 3 l l Y X J f b m V 3 L D V 9 J n F 1 b 3 Q 7 L C Z x d W 9 0 O 1 N l Y 3 R p b 2 4 x L 2 R h d G E t M j A y N S 9 D a G F u Z 2 V k I F R 5 c G U u e 2 V 2 c m 8 s N n 0 m c X V v d D s s J n F 1 b 3 Q 7 U 2 V j d G l v b j E v Z G F 0 Y S 0 y M D I 1 L 0 N o Y W 5 n Z W Q g V H l w Z S 5 7 a X N f d G V s a y w 3 f S Z x d W 9 0 O y w m c X V v d D t T Z W N 0 a W 9 u M S 9 k Y X R h L T I w M j U v Q 2 h h b m d l Z C B U e X B l L n t p c 1 9 m c m V l L D h 9 J n F 1 b 3 Q 7 L C Z x d W 9 0 O 1 N l Y 3 R p b 2 4 x L 2 R h d G E t M j A y N S 9 D a G F u Z 2 V k I F R 5 c G U u e 2 R l Y n Q y M D I 1 L D l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k Y X R h L T I w M j U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G F 0 Y S 0 y M D I 1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R h d G E t M j A y N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R h d G E t M j A y N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2 R h d G F f M j A y N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4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S 0 x M C 0 z M V Q x M T o z M D o x M y 4 x N j I z M j I 0 W i I g L z 4 8 R W 5 0 c n k g V H l w Z T 0 i R m l s b E N v b H V t b l R 5 c G V z I i B W Y W x 1 Z T 0 i c 0 F 3 W U d C Z 1 l H Q m d N R E J n P T 0 i I C 8 + P E V u d H J 5 I F R 5 c G U 9 I k Z p b G x D b 2 x 1 b W 5 O Y W 1 l c y I g V m F s d W U 9 I n N b J n F 1 b 3 Q 7 Y 2 9 1 b n Q m c X V v d D s s J n F 1 b 3 Q 7 c G 9 3 Z X J f a 3 c m c X V v d D s s J n F 1 b 3 Q 7 Z 3 J v d X B f e W V h c l 9 v b G Q m c X V v d D s s J n F 1 b 3 Q 7 Z G l z X 2 Z y Z W V f b 2 x k J n F 1 b 3 Q 7 L C Z x d W 9 0 O 2 d y b 3 V w X 2 t 3 X 2 5 l d y Z x d W 9 0 O y w m c X V v d D t n c m 9 1 c F 9 5 Z W F y X 2 5 l d y Z x d W 9 0 O y w m c X V v d D t l d n J v J n F 1 b 3 Q 7 L C Z x d W 9 0 O 2 l z X 3 R l b G s m c X V v d D s s J n F 1 b 3 Q 7 a X N f Z n J l Z S Z x d W 9 0 O y w m c X V v d D t k Z W J 0 M j A y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k Y X R h L T I w M j Y v Q 2 h h b m d l Z C B U e X B l L n t j b 3 V u d C w w f S Z x d W 9 0 O y w m c X V v d D t T Z W N 0 a W 9 u M S 9 k Y X R h L T I w M j Y v Q 2 h h b m d l Z C B U e X B l L n t w b 3 d l c l 9 r d y w x f S Z x d W 9 0 O y w m c X V v d D t T Z W N 0 a W 9 u M S 9 k Y X R h L T I w M j Y v Q 2 h h b m d l Z C B U e X B l L n t n c m 9 1 c F 9 5 Z W F y X 2 9 s Z C w y f S Z x d W 9 0 O y w m c X V v d D t T Z W N 0 a W 9 u M S 9 k Y X R h L T I w M j Y v Q 2 h h b m d l Z C B U e X B l L n t k a X N f Z n J l Z V 9 v b G Q s M 3 0 m c X V v d D s s J n F 1 b 3 Q 7 U 2 V j d G l v b j E v Z G F 0 Y S 0 y M D I 2 L 0 N o Y W 5 n Z W Q g V H l w Z S 5 7 Z 3 J v d X B f a 3 d f b m V 3 L D R 9 J n F 1 b 3 Q 7 L C Z x d W 9 0 O 1 N l Y 3 R p b 2 4 x L 2 R h d G E t M j A y N i 9 D a G F u Z 2 V k I F R 5 c G U u e 2 d y b 3 V w X 3 l l Y X J f b m V 3 L D V 9 J n F 1 b 3 Q 7 L C Z x d W 9 0 O 1 N l Y 3 R p b 2 4 x L 2 R h d G E t M j A y N i 9 D a G F u Z 2 V k I F R 5 c G U u e 2 V 2 c m 8 s N n 0 m c X V v d D s s J n F 1 b 3 Q 7 U 2 V j d G l v b j E v Z G F 0 Y S 0 y M D I 2 L 0 N o Y W 5 n Z W Q g V H l w Z S 5 7 a X N f d G V s a y w 3 f S Z x d W 9 0 O y w m c X V v d D t T Z W N 0 a W 9 u M S 9 k Y X R h L T I w M j Y v Q 2 h h b m d l Z C B U e X B l L n t p c 1 9 m c m V l L D h 9 J n F 1 b 3 Q 7 L C Z x d W 9 0 O 1 N l Y 3 R p b 2 4 x L 2 R h d G E t M j A y N i 9 D a G F u Z 2 V k I F R 5 c G U u e 2 R l Y n Q y M D I 2 L D l 9 J n F 1 b 3 Q 7 X S w m c X V v d D t D b 2 x 1 b W 5 D b 3 V u d C Z x d W 9 0 O z o x M C w m c X V v d D t L Z X l D b 2 x 1 b W 5 O Y W 1 l c y Z x d W 9 0 O z p b X S w m c X V v d D t D b 2 x 1 b W 5 J Z G V u d G l 0 a W V z J n F 1 b 3 Q 7 O l s m c X V v d D t T Z W N 0 a W 9 u M S 9 k Y X R h L T I w M j Y v Q 2 h h b m d l Z C B U e X B l L n t j b 3 V u d C w w f S Z x d W 9 0 O y w m c X V v d D t T Z W N 0 a W 9 u M S 9 k Y X R h L T I w M j Y v Q 2 h h b m d l Z C B U e X B l L n t w b 3 d l c l 9 r d y w x f S Z x d W 9 0 O y w m c X V v d D t T Z W N 0 a W 9 u M S 9 k Y X R h L T I w M j Y v Q 2 h h b m d l Z C B U e X B l L n t n c m 9 1 c F 9 5 Z W F y X 2 9 s Z C w y f S Z x d W 9 0 O y w m c X V v d D t T Z W N 0 a W 9 u M S 9 k Y X R h L T I w M j Y v Q 2 h h b m d l Z C B U e X B l L n t k a X N f Z n J l Z V 9 v b G Q s M 3 0 m c X V v d D s s J n F 1 b 3 Q 7 U 2 V j d G l v b j E v Z G F 0 Y S 0 y M D I 2 L 0 N o Y W 5 n Z W Q g V H l w Z S 5 7 Z 3 J v d X B f a 3 d f b m V 3 L D R 9 J n F 1 b 3 Q 7 L C Z x d W 9 0 O 1 N l Y 3 R p b 2 4 x L 2 R h d G E t M j A y N i 9 D a G F u Z 2 V k I F R 5 c G U u e 2 d y b 3 V w X 3 l l Y X J f b m V 3 L D V 9 J n F 1 b 3 Q 7 L C Z x d W 9 0 O 1 N l Y 3 R p b 2 4 x L 2 R h d G E t M j A y N i 9 D a G F u Z 2 V k I F R 5 c G U u e 2 V 2 c m 8 s N n 0 m c X V v d D s s J n F 1 b 3 Q 7 U 2 V j d G l v b j E v Z G F 0 Y S 0 y M D I 2 L 0 N o Y W 5 n Z W Q g V H l w Z S 5 7 a X N f d G V s a y w 3 f S Z x d W 9 0 O y w m c X V v d D t T Z W N 0 a W 9 u M S 9 k Y X R h L T I w M j Y v Q 2 h h b m d l Z C B U e X B l L n t p c 1 9 m c m V l L D h 9 J n F 1 b 3 Q 7 L C Z x d W 9 0 O 1 N l Y 3 R p b 2 4 x L 2 R h d G E t M j A y N i 9 D a G F u Z 2 V k I F R 5 c G U u e 2 R l Y n Q y M D I 2 L D l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k Y X R h L T I w M j Y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G F 0 Y S 0 y M D I 2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R h d G E t M j A y N i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R h d G E t M j A y N i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A i I C 8 + P E V u d H J 5 I F R 5 c G U 9 I l J l b G F 0 a W 9 u c 2 h p c E l u Z m 9 D b 2 5 0 Y W l u Z X I i I F Z h b H V l P S J z e y Z x d W 9 0 O 2 N v b H V t b k N v d W 5 0 J n F 1 b 3 Q 7 O j E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k Y X R h L T I w M j Y g K D I p L 0 N o Y W 5 n Z W Q g V H l w Z S 5 7 Y 2 9 1 b n Q s M H 0 m c X V v d D s s J n F 1 b 3 Q 7 U 2 V j d G l v b j E v Z G F 0 Y S 0 y M D I 2 I C g y K S 9 D a G F u Z 2 V k I F R 5 c G U u e 3 B v d 2 V y X 2 t 3 L D F 9 J n F 1 b 3 Q 7 L C Z x d W 9 0 O 1 N l Y 3 R p b 2 4 x L 2 R h d G E t M j A y N i A o M i k v Q 2 h h b m d l Z C B U e X B l L n t n c m 9 1 c F 9 5 Z W F y X 2 9 s Z C w y f S Z x d W 9 0 O y w m c X V v d D t T Z W N 0 a W 9 u M S 9 k Y X R h L T I w M j Y g K D I p L 0 N o Y W 5 n Z W Q g V H l w Z S 5 7 Z G l z X 2 Z y Z W V f b 2 x k L D N 9 J n F 1 b 3 Q 7 L C Z x d W 9 0 O 1 N l Y 3 R p b 2 4 x L 2 R h d G E t M j A y N i A o M i k v Q 2 h h b m d l Z C B U e X B l L n t n c m 9 1 c F 9 r d 1 9 u Z X c s N H 0 m c X V v d D s s J n F 1 b 3 Q 7 U 2 V j d G l v b j E v Z G F 0 Y S 0 y M D I 2 I C g y K S 9 D a G F u Z 2 V k I F R 5 c G U u e 2 d y b 3 V w X 3 l l Y X J f b m V 3 L D V 9 J n F 1 b 3 Q 7 L C Z x d W 9 0 O 1 N l Y 3 R p b 2 4 x L 2 R h d G E t M j A y N i A o M i k v Q 2 h h b m d l Z C B U e X B l L n t l d n J v L D Z 9 J n F 1 b 3 Q 7 L C Z x d W 9 0 O 1 N l Y 3 R p b 2 4 x L 2 R h d G E t M j A y N i A o M i k v Q 2 h h b m d l Z C B U e X B l L n t p c 1 9 0 Z W x r L D d 9 J n F 1 b 3 Q 7 L C Z x d W 9 0 O 1 N l Y 3 R p b 2 4 x L 2 R h d G E t M j A y N i A o M i k v Q 2 h h b m d l Z C B U e X B l L n t p c 1 9 m c m V l L D h 9 J n F 1 b 3 Q 7 L C Z x d W 9 0 O 1 N l Y 3 R p b 2 4 x L 2 R h d G E t M j A y N i A o M i k v Q 2 h h b m d l Z C B U e X B l L n t k Z W J 0 M j A y N i w 5 f S Z x d W 9 0 O 1 0 s J n F 1 b 3 Q 7 Q 2 9 s d W 1 u Q 2 9 1 b n Q m c X V v d D s 6 M T A s J n F 1 b 3 Q 7 S 2 V 5 Q 2 9 s d W 1 u T m F t Z X M m c X V v d D s 6 W 1 0 s J n F 1 b 3 Q 7 Q 2 9 s d W 1 u S W R l b n R p d G l l c y Z x d W 9 0 O z p b J n F 1 b 3 Q 7 U 2 V j d G l v b j E v Z G F 0 Y S 0 y M D I 2 I C g y K S 9 D a G F u Z 2 V k I F R 5 c G U u e 2 N v d W 5 0 L D B 9 J n F 1 b 3 Q 7 L C Z x d W 9 0 O 1 N l Y 3 R p b 2 4 x L 2 R h d G E t M j A y N i A o M i k v Q 2 h h b m d l Z C B U e X B l L n t w b 3 d l c l 9 r d y w x f S Z x d W 9 0 O y w m c X V v d D t T Z W N 0 a W 9 u M S 9 k Y X R h L T I w M j Y g K D I p L 0 N o Y W 5 n Z W Q g V H l w Z S 5 7 Z 3 J v d X B f e W V h c l 9 v b G Q s M n 0 m c X V v d D s s J n F 1 b 3 Q 7 U 2 V j d G l v b j E v Z G F 0 Y S 0 y M D I 2 I C g y K S 9 D a G F u Z 2 V k I F R 5 c G U u e 2 R p c 1 9 m c m V l X 2 9 s Z C w z f S Z x d W 9 0 O y w m c X V v d D t T Z W N 0 a W 9 u M S 9 k Y X R h L T I w M j Y g K D I p L 0 N o Y W 5 n Z W Q g V H l w Z S 5 7 Z 3 J v d X B f a 3 d f b m V 3 L D R 9 J n F 1 b 3 Q 7 L C Z x d W 9 0 O 1 N l Y 3 R p b 2 4 x L 2 R h d G E t M j A y N i A o M i k v Q 2 h h b m d l Z C B U e X B l L n t n c m 9 1 c F 9 5 Z W F y X 2 5 l d y w 1 f S Z x d W 9 0 O y w m c X V v d D t T Z W N 0 a W 9 u M S 9 k Y X R h L T I w M j Y g K D I p L 0 N o Y W 5 n Z W Q g V H l w Z S 5 7 Z X Z y b y w 2 f S Z x d W 9 0 O y w m c X V v d D t T Z W N 0 a W 9 u M S 9 k Y X R h L T I w M j Y g K D I p L 0 N o Y W 5 n Z W Q g V H l w Z S 5 7 a X N f d G V s a y w 3 f S Z x d W 9 0 O y w m c X V v d D t T Z W N 0 a W 9 u M S 9 k Y X R h L T I w M j Y g K D I p L 0 N o Y W 5 n Z W Q g V H l w Z S 5 7 a X N f Z n J l Z S w 4 f S Z x d W 9 0 O y w m c X V v d D t T Z W N 0 a W 9 u M S 9 k Y X R h L T I w M j Y g K D I p L 0 N o Y W 5 n Z W Q g V H l w Z S 5 7 Z G V i d D I w M j Y s O X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2 N v d W 5 0 J n F 1 b 3 Q 7 L C Z x d W 9 0 O 3 B v d 2 V y X 2 t 3 J n F 1 b 3 Q 7 L C Z x d W 9 0 O 2 d y b 3 V w X 3 l l Y X J f b 2 x k J n F 1 b 3 Q 7 L C Z x d W 9 0 O 2 R p c 1 9 m c m V l X 2 9 s Z C Z x d W 9 0 O y w m c X V v d D t n c m 9 1 c F 9 r d 1 9 u Z X c m c X V v d D s s J n F 1 b 3 Q 7 Z 3 J v d X B f e W V h c l 9 u Z X c m c X V v d D s s J n F 1 b 3 Q 7 Z X Z y b y Z x d W 9 0 O y w m c X V v d D t p c 1 9 0 Z W x r J n F 1 b 3 Q 7 L C Z x d W 9 0 O 2 l z X 2 Z y Z W U m c X V v d D s s J n F 1 b 3 Q 7 Z G V i d D I w M j Y m c X V v d D t d I i A v P j x F b n R y e S B U e X B l P S J G a W x s Q 2 9 s d W 1 u V H l w Z X M i I F Z h b H V l P S J z Q X d Z R 0 J n W U d C Z 0 1 E Q m c 9 P S I g L z 4 8 R W 5 0 c n k g V H l w Z T 0 i R m l s b E x h c 3 R V c G R h d G V k I i B W Y W x 1 Z T 0 i Z D I w M j U t M T A t M z F U M T I 6 M D c 6 M T c u O T g 3 M j M z M V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g 4 I i A v P j x F b n R y e S B U e X B l P S J B Z G R l Z F R v R G F 0 Y U 1 v Z G V s I i B W Y W x 1 Z T 0 i b D A i I C 8 + P E V u d H J 5 I F R 5 c G U 9 I k x v Y W R l Z F R v Q W 5 h b H l z a X N T Z X J 2 a W N l c y I g V m F s d W U 9 I m w w I i A v P j x F b n R y e S B U e X B l P S J R d W V y e U l E I i B W Y W x 1 Z T 0 i c 2 M 2 N G R m M z Y z L W I 4 M z E t N D k y Y y 0 5 M D I 4 L T g 3 Y W Y x M m Q z Y j E 2 Y S I g L z 4 8 L 1 N 0 Y W J s Z U V u d H J p Z X M + P C 9 J d G V t P j x J d G V t P j x J d G V t T G 9 j Y X R p b 2 4 + P E l 0 Z W 1 U e X B l P k Z v c m 1 1 b G E 8 L 0 l 0 Z W 1 U e X B l P j x J d G V t U G F 0 a D 5 T Z W N 0 a W 9 u M S 9 k Y X R h L T I w M j Y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G F 0 Y S 0 y M D I 2 J T I w K D I p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R h d G E t M j A y N i U y M C g y K S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C / K 9 N p d Z W 0 S J 2 b 1 j B h H U 6 G A A A A A A I A A A A A A B B m A A A A A Q A A I A A A A L K X f w 7 j a C N d X S 9 l c 9 C P w h S r i L a 1 q U c K c P / e K r x 2 U B M K A A A A A A 6 A A A A A A g A A I A A A A G a E s o G f c 9 s E k s t 8 v K 6 h H 7 6 N 4 p A 2 V q k D y E J E m a 3 K Y H E a U A A A A G G C 6 E t j G 9 A T U 3 J m 8 j / d u W J M 4 / A 9 f W k X R 8 f J K T a N 4 s L / 5 1 3 C H C N C J X x I v B B r m 6 H e p u n 9 T Q z u h q m 7 T F 4 C / i G d + x n q 5 x y 8 U 1 d g b M g + V P / Y s r 9 z Q A A A A I a f c H T C G 1 v K L o 7 u x K 5 n F F g K S K n K 3 t T l h n 8 Y 4 l T g Q O X J / C G t g t x s E X i p N + 4 b h 2 J H j u a s i f S T k M y V i + b L F 4 T G y A E = < / D a t a M a s h u p > 
</file>

<file path=customXml/itemProps1.xml><?xml version="1.0" encoding="utf-8"?>
<ds:datastoreItem xmlns:ds="http://schemas.openxmlformats.org/officeDocument/2006/customXml" ds:itemID="{4E236E0B-0D81-472D-9A33-D7A05F9133C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data-2026</vt:lpstr>
      <vt:lpstr>data-2025</vt:lpstr>
      <vt:lpstr>Брой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Момчил Стефанов Иванов</dc:creator>
  <cp:lastModifiedBy>Nikolai Iliev</cp:lastModifiedBy>
  <cp:lastPrinted>2025-11-19T08:00:08Z</cp:lastPrinted>
  <dcterms:created xsi:type="dcterms:W3CDTF">2025-10-31T10:30:50Z</dcterms:created>
  <dcterms:modified xsi:type="dcterms:W3CDTF">2025-11-24T13:29:45Z</dcterms:modified>
</cp:coreProperties>
</file>